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epcja\Desktop\"/>
    </mc:Choice>
  </mc:AlternateContent>
  <workbookProtection workbookAlgorithmName="SHA-512" workbookHashValue="K+xLGNmGixN928FTj4A2L1UxdFCNQAqetcg8r2iM0UpZq1cIN5mGDqftuW2f9PHXo5I6cku10Pb+CmxIH/Pd1A==" workbookSaltValue="d4SMSUNdLmFWV+W9XNN44w==" workbookSpinCount="100000" lockStructure="1" lockWindows="1"/>
  <bookViews>
    <workbookView xWindow="0" yWindow="0" windowWidth="28800" windowHeight="11190"/>
  </bookViews>
  <sheets>
    <sheet name="Arkusz1" sheetId="1" r:id="rId1"/>
  </sheets>
  <definedNames>
    <definedName name="_xlnm.Print_Area" localSheetId="0">Arkusz1!$A$1:$H$152</definedName>
  </definedNames>
  <calcPr calcId="191029"/>
  <customWorkbookViews>
    <customWorkbookView name="CATERING" guid="{15151A96-724B-4A28-826B-2931083AAD56}" maximized="1" windowWidth="1362" windowHeight="542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5" i="1" l="1"/>
  <c r="H133" i="1"/>
  <c r="H134" i="1"/>
  <c r="H132" i="1"/>
  <c r="H131" i="1"/>
  <c r="H130" i="1"/>
  <c r="H129" i="1"/>
  <c r="H126" i="1"/>
  <c r="H125" i="1"/>
  <c r="H138" i="1"/>
  <c r="H122" i="1"/>
  <c r="H107" i="1"/>
  <c r="H108" i="1"/>
  <c r="H109" i="1"/>
  <c r="H110" i="1"/>
  <c r="H111" i="1"/>
  <c r="H106" i="1"/>
  <c r="H105" i="1"/>
  <c r="H98" i="1"/>
  <c r="H99" i="1"/>
  <c r="H100" i="1"/>
  <c r="H101" i="1"/>
  <c r="H85" i="1"/>
  <c r="H83" i="1"/>
  <c r="H80" i="1"/>
  <c r="H116" i="1" l="1"/>
  <c r="H121" i="1" l="1"/>
  <c r="H123" i="1"/>
  <c r="H124" i="1"/>
  <c r="H118" i="1"/>
  <c r="H119" i="1"/>
  <c r="H120" i="1"/>
  <c r="H102" i="1" l="1"/>
  <c r="H34" i="1"/>
  <c r="H117" i="1" l="1"/>
  <c r="H114" i="1"/>
  <c r="H115" i="1"/>
  <c r="H90" i="1"/>
  <c r="H89" i="1"/>
  <c r="H91" i="1"/>
  <c r="H92" i="1"/>
  <c r="H93" i="1"/>
  <c r="H94" i="1"/>
  <c r="H95" i="1"/>
  <c r="H88" i="1"/>
  <c r="H103" i="1"/>
  <c r="H104" i="1"/>
  <c r="H84" i="1"/>
  <c r="H82" i="1"/>
  <c r="H81" i="1"/>
  <c r="H77" i="1"/>
  <c r="H70" i="1"/>
  <c r="H69" i="1"/>
  <c r="H79" i="1"/>
  <c r="H78" i="1"/>
  <c r="H76" i="1"/>
  <c r="H64" i="1"/>
  <c r="H65" i="1"/>
  <c r="H66" i="1"/>
  <c r="H67" i="1"/>
  <c r="H61" i="1"/>
  <c r="H72" i="1"/>
  <c r="H71" i="1"/>
  <c r="H73" i="1"/>
  <c r="H63" i="1"/>
  <c r="H62" i="1" l="1"/>
  <c r="H60" i="1"/>
  <c r="H59" i="1"/>
  <c r="H58" i="1"/>
  <c r="H26" i="1"/>
  <c r="H27" i="1"/>
  <c r="H28" i="1"/>
  <c r="H29" i="1"/>
  <c r="H30" i="1"/>
  <c r="H31" i="1"/>
  <c r="H32" i="1"/>
  <c r="H33" i="1"/>
  <c r="H38" i="1"/>
  <c r="H39" i="1"/>
  <c r="H40" i="1"/>
  <c r="H41" i="1"/>
  <c r="H45" i="1"/>
  <c r="H43" i="1"/>
  <c r="H44" i="1"/>
  <c r="H42" i="1"/>
  <c r="H46" i="1"/>
  <c r="H47" i="1"/>
  <c r="H48" i="1"/>
  <c r="H49" i="1"/>
  <c r="H37" i="1"/>
  <c r="H54" i="1"/>
  <c r="H53" i="1"/>
  <c r="H55" i="1"/>
  <c r="H52" i="1"/>
  <c r="H17" i="1"/>
  <c r="H18" i="1"/>
  <c r="H24" i="1" l="1"/>
  <c r="H16" i="1"/>
  <c r="H19" i="1"/>
  <c r="H20" i="1"/>
  <c r="H21" i="1"/>
  <c r="H14" i="1"/>
  <c r="H15" i="1"/>
  <c r="H137" i="1" l="1"/>
  <c r="H139" i="1" l="1"/>
  <c r="H140" i="1" s="1"/>
  <c r="H143" i="1" s="1"/>
</calcChain>
</file>

<file path=xl/sharedStrings.xml><?xml version="1.0" encoding="utf-8"?>
<sst xmlns="http://schemas.openxmlformats.org/spreadsheetml/2006/main" count="280" uniqueCount="155">
  <si>
    <t>STOLËMOWA OFERTA CATERINGOWA</t>
  </si>
  <si>
    <t>Gramatura</t>
  </si>
  <si>
    <t>Cena</t>
  </si>
  <si>
    <t>Wartość</t>
  </si>
  <si>
    <t>Ilość</t>
  </si>
  <si>
    <t>Żurek na kiełbasie z jajkiem</t>
  </si>
  <si>
    <t>Rosół z kluseczkami lanymi</t>
  </si>
  <si>
    <t>Kotlet de'volaille z masełkiem i pietruszką</t>
  </si>
  <si>
    <t>Kasztanki z pieczarkami, cebulką i serem</t>
  </si>
  <si>
    <t>Kolet fantazja z brokułami, marchewką i serem</t>
  </si>
  <si>
    <t>Kotlet schabowy tradycyjny</t>
  </si>
  <si>
    <t>Kotlet Stolem z farszem pieczarkowo-pomidorowym z serem</t>
  </si>
  <si>
    <t>Sznycel nadziewany szynką parmeńską i serem wędzonym</t>
  </si>
  <si>
    <t>Trójkąty z porem w płatkach kukurydzianych</t>
  </si>
  <si>
    <t>Kotlet Gordon Blue z szynką i serem</t>
  </si>
  <si>
    <t>Pieczone udko z kaczki na kapuście czerwonej</t>
  </si>
  <si>
    <t>Łosoś smażony /filet/</t>
  </si>
  <si>
    <t>120 g</t>
  </si>
  <si>
    <t>Imię i Nazwisko:</t>
  </si>
  <si>
    <t>Telefon:</t>
  </si>
  <si>
    <t>E-mail:</t>
  </si>
  <si>
    <t>Dane Zamawiającego:</t>
  </si>
  <si>
    <t>Dane do faktury:</t>
  </si>
  <si>
    <t>Szczegóły zamówienia:</t>
  </si>
  <si>
    <t>Pierś zapiekana z pomidorami i mozzarellą</t>
  </si>
  <si>
    <t>100 g</t>
  </si>
  <si>
    <t>150 g</t>
  </si>
  <si>
    <t>Data odbioru:</t>
  </si>
  <si>
    <t>Godzina:</t>
  </si>
  <si>
    <t>Polewka kaszubska z z pulpecikami drobiowymi</t>
  </si>
  <si>
    <t>Kieszonka z suszonymi pomidorami, mozzarellą i pesto</t>
  </si>
  <si>
    <t>Zraz wołowy tradycyjny  w sosie własnym</t>
  </si>
  <si>
    <t>Roladka z boczkiem i serem w sosie kurkowym</t>
  </si>
  <si>
    <t>Zrazik wieprzowy w kaszubskim stylu z sosem grzybowym</t>
  </si>
  <si>
    <t>Polędwiczka wieprzowa z sosem kurkowym /2 szt./porcja/</t>
  </si>
  <si>
    <t>Wybierz rodzaj zastawy:</t>
  </si>
  <si>
    <t>250 ml</t>
  </si>
  <si>
    <t xml:space="preserve">Surówka Colesław z białej kapusty </t>
  </si>
  <si>
    <t>Buraczki</t>
  </si>
  <si>
    <t>Surówka z kapusty pekińskiej</t>
  </si>
  <si>
    <t>Surówka z pora z brzoskwinią</t>
  </si>
  <si>
    <t>Surówka z kapusty czerwonej</t>
  </si>
  <si>
    <t>Sos kurkowy</t>
  </si>
  <si>
    <t>Sos szpinakowy</t>
  </si>
  <si>
    <t>Sos z grzybów leśnych</t>
  </si>
  <si>
    <t>Groszek z marchewką</t>
  </si>
  <si>
    <t>Kapusta zasmażana</t>
  </si>
  <si>
    <t>Buraczki zasmażane</t>
  </si>
  <si>
    <t>Jarzyny mix gotowane na parze</t>
  </si>
  <si>
    <t>Sos śmietanowo-koperkowy</t>
  </si>
  <si>
    <t>Sałatka grecka /sałata, ser feta, pomidor, ogórek, papryka, pomidory suszone, oliwki, mix pestek, sos winegret/</t>
  </si>
  <si>
    <t>Sałatka jarzynowa tradycyjna</t>
  </si>
  <si>
    <t>1500 ml</t>
  </si>
  <si>
    <t>1000 ml</t>
  </si>
  <si>
    <t>Sałatka brokułowa /brokuły, jajko, pomidorki koktajlowe,                                 cebula, feta, prażony słonecznik, sos czosnkowy/</t>
  </si>
  <si>
    <t>Sałatka gyros /kapusta pekińska, gyros, cebula, ogórek konserwowy, kukurydza, fasola czerwona, sos tysiąca wysp/</t>
  </si>
  <si>
    <t>Pstrąg z groszkiem w galarecie</t>
  </si>
  <si>
    <t xml:space="preserve">Rolada drobiowa z sosem chrzanowo - korniszonowym </t>
  </si>
  <si>
    <t xml:space="preserve">Schab w cieście z sosem tatarskim </t>
  </si>
  <si>
    <t>Tymbaliki drobiowo-warzywne</t>
  </si>
  <si>
    <t>Tymbaliki rybno-warzywne</t>
  </si>
  <si>
    <t>Dorsz z jarzynami po grecku</t>
  </si>
  <si>
    <t>Śledzik w salsie pomidorowej</t>
  </si>
  <si>
    <t>Śledzik po kaszubsku z rodzynkami</t>
  </si>
  <si>
    <t>Nuggetsy z płatkach kukurydzianych /2 szt./porcja/</t>
  </si>
  <si>
    <t>Pstrąg smażony /dzwonek/</t>
  </si>
  <si>
    <t>Gulasz z dziczyzny z warzywami</t>
  </si>
  <si>
    <t>400 ml</t>
  </si>
  <si>
    <t>Zupy /min. 1000 ml/</t>
  </si>
  <si>
    <t>Pasztet pieczony w cieście francuskim z żurawiną</t>
  </si>
  <si>
    <t>Tymbaliki warzywne z jajkiem</t>
  </si>
  <si>
    <t>Caprese extra: pomidor, mozzarella, awocado, ogórek, sos balsamiczny</t>
  </si>
  <si>
    <t>Caprese tradycyjne: pomidor, mozzarella, sos bazyliowy</t>
  </si>
  <si>
    <t>8 szt.</t>
  </si>
  <si>
    <t>Crostini /grzanki/ z serem pleśniowym, pieczoną gruszką i orzechami</t>
  </si>
  <si>
    <t>Roladka z suszonymi pomidorami i fetą w sosie szpinakowym</t>
  </si>
  <si>
    <t>Roladka z serkiem i mini marchewką w sosie serowym</t>
  </si>
  <si>
    <t>Karkówka na kapuście z pieczonymi jabłkami</t>
  </si>
  <si>
    <t>Gramatura min.</t>
  </si>
  <si>
    <t>130 g</t>
  </si>
  <si>
    <t>Sałatki /miska 1500 ml (8p.) lub  1000 ml (6p.)/</t>
  </si>
  <si>
    <t>80 g</t>
  </si>
  <si>
    <t>250ml</t>
  </si>
  <si>
    <t>Smalec z skwarkami i suszoną śliwką /min. 1 opakowanie/</t>
  </si>
  <si>
    <t>12 szt.</t>
  </si>
  <si>
    <t>Tartaletki MIX z sałatką: * z kurczakiem, korniszonem i papryką                    *z szynką, kukurydzą i serem, *z śledzikiem, jakiem i ogórkiem</t>
  </si>
  <si>
    <t>Crostini /grzanki/ z swojskim smalcem, śliwką i ogórkiem</t>
  </si>
  <si>
    <t>Łączna wartość zamówienia:</t>
  </si>
  <si>
    <t>Wymagany zadatek:</t>
  </si>
  <si>
    <t>Pozostała kwota do zapłaty przy odbiorze</t>
  </si>
  <si>
    <t>x</t>
  </si>
  <si>
    <t>Wartość zamówionych dań:</t>
  </si>
  <si>
    <t>Szaszłyczki włoskie: pomidor, mozzarella, szynka, oliwka</t>
  </si>
  <si>
    <t>Szaszłyczki greckie: pomidor, feta, suszony pomidor, oliwka</t>
  </si>
  <si>
    <t>Crostini /grzanki/ z serkiem, pieczarkami, cebulką i pistacjami</t>
  </si>
  <si>
    <t>Crostini /grzanki/ z rukolą, pasztetem pieczonym i żurawiną</t>
  </si>
  <si>
    <t>Crostini /grzanki/ z serkiem, szynką parmeńską i grillowaną brzoskwinią</t>
  </si>
  <si>
    <t>Crostini /grzanki/ z mozzarellą, pieczonym i suszonym pomidorem i oliwką</t>
  </si>
  <si>
    <t>4 szt.</t>
  </si>
  <si>
    <t>Mini burgery z wołowiną, jarzynami i sosem barbecue</t>
  </si>
  <si>
    <t>Mini burgery z kurczakiem panco, jarzynami i sosem czosnkowym</t>
  </si>
  <si>
    <t>Dorsz w cieście  /filet/</t>
  </si>
  <si>
    <t>Śledzik w oleju podane z grzybkami, cebulką i ogórkiem</t>
  </si>
  <si>
    <t>Uwagi:</t>
  </si>
  <si>
    <t>Finger Foods /min. 1 pojemnik/</t>
  </si>
  <si>
    <t>Ilość sztuk w pojemniku</t>
  </si>
  <si>
    <t>Pierogi z kapustą i grzybami</t>
  </si>
  <si>
    <t>Pierogi z mięsem</t>
  </si>
  <si>
    <t>Pierogi z gęsiną i suszoną śliwką</t>
  </si>
  <si>
    <t>Pierogi z truskawkami</t>
  </si>
  <si>
    <t>Pierogi z ruskie</t>
  </si>
  <si>
    <t>Pierogi z mascarpone i malinami</t>
  </si>
  <si>
    <t>Sos myśliwski</t>
  </si>
  <si>
    <t>Dodatki do dań /min. 1 pojemnik/</t>
  </si>
  <si>
    <t>280 g</t>
  </si>
  <si>
    <t>Crostini /grzanki/ z pastą jajeczną, awocado i łososiem wędzonym</t>
  </si>
  <si>
    <t>podpis klienta</t>
  </si>
  <si>
    <t>TAK</t>
  </si>
  <si>
    <t>NIE</t>
  </si>
  <si>
    <r>
      <rPr>
        <sz val="11"/>
        <color theme="1"/>
        <rFont val="Wingdings 2"/>
        <family val="1"/>
        <charset val="2"/>
      </rPr>
      <t>5</t>
    </r>
    <r>
      <rPr>
        <sz val="11"/>
        <color theme="1"/>
        <rFont val="Calibri"/>
        <family val="2"/>
        <charset val="238"/>
        <scheme val="minor"/>
      </rPr>
      <t>pojemniki zgrzewalne</t>
    </r>
  </si>
  <si>
    <r>
      <rPr>
        <sz val="11"/>
        <color theme="1"/>
        <rFont val="Wingdings 2"/>
        <family val="1"/>
        <charset val="2"/>
      </rPr>
      <t>5</t>
    </r>
    <r>
      <rPr>
        <sz val="11"/>
        <color theme="1"/>
        <rFont val="Calibri"/>
        <family val="2"/>
        <charset val="238"/>
        <scheme val="minor"/>
      </rPr>
      <t>własna  klienta</t>
    </r>
  </si>
  <si>
    <t>Kasztanki z szpinakiem i serkiem topionym w migdałach</t>
  </si>
  <si>
    <t>Roladki z łososia z łososiem i warzywami w galarecie</t>
  </si>
  <si>
    <t>1 szt.</t>
  </si>
  <si>
    <t xml:space="preserve">Krem z pieczarek z groszkiem ptysiowym </t>
  </si>
  <si>
    <t>Krem z brokułów z  grzankami</t>
  </si>
  <si>
    <t xml:space="preserve">Krem z pomidorów z groszkiem ptysiowym </t>
  </si>
  <si>
    <t>Nr konta: 94 2490 0005 0000 4520 6649 8811</t>
  </si>
  <si>
    <t>Bogracz na wołowinie w kluseczkami lanymi</t>
  </si>
  <si>
    <t>Zupa z grzybów leśnych z kluseczkami lanymi</t>
  </si>
  <si>
    <t xml:space="preserve">Gołąbki z ryżem w sosie pomidorowym </t>
  </si>
  <si>
    <t>Dorsz smażony z cebulką /filet/</t>
  </si>
  <si>
    <t>Surówka z marchewki</t>
  </si>
  <si>
    <t>Sałatka a'la Cezar /sałata, kurczak grillowany,                                                                       pomidor, ogórek, cebula, grzanki, sos czosnkowy/</t>
  </si>
  <si>
    <t>Karkówka pieczona z sosem tatarskim</t>
  </si>
  <si>
    <t>Indyk z morelą, żurawiną i sosem chrzanowo - żurawinowym</t>
  </si>
  <si>
    <t>Puszysta rolada z ciasta szpinakowego z łososiem</t>
  </si>
  <si>
    <t>Carpaccio z buraka na rukoli z serem sałatkowym, sos winegret</t>
  </si>
  <si>
    <t>ugotowane</t>
  </si>
  <si>
    <t>Forma serowania pierogów ugotowane czy mrożone:</t>
  </si>
  <si>
    <t>Crostini /grzanki/ z sałatą, kurczakiem, sosem czosnkowym, serem i ogórkiem</t>
  </si>
  <si>
    <t>"W kaszëbsczé kùchnië wiedno piãkno pôchnie…"</t>
  </si>
  <si>
    <t>Wpisz ilość:</t>
  </si>
  <si>
    <t>Zawijaniec Ostrzycki serem otulony boczkiem</t>
  </si>
  <si>
    <t>Kotlet przekładany cebulką i boczkiem</t>
  </si>
  <si>
    <t>Dania mięsne drobiowe /min. 5 porcji/</t>
  </si>
  <si>
    <t>Dania rybne /min. 5 porcji/</t>
  </si>
  <si>
    <t>Dania mięsne wieprzowe / wołowiny / dziczyzna /min. 5 porcji/</t>
  </si>
  <si>
    <t>Zimne zakąski rybne /min. 5 porcji/</t>
  </si>
  <si>
    <t>Pstrąg w zalewie słodko kwaśnej</t>
  </si>
  <si>
    <t>Ślimaczki z ciasta francuskiego z kurczakiem, serem i sosem meksykańskim</t>
  </si>
  <si>
    <t xml:space="preserve">Rożki z tortilli z kurczakiem i warzywami </t>
  </si>
  <si>
    <t>Zimne zakąski /min. 5 porcji/</t>
  </si>
  <si>
    <t>Pierogi  /min.8 sztuk/</t>
  </si>
  <si>
    <t xml:space="preserve">Ilość pojemników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</si>
</sst>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_-* #,##0\ [$zł-415]_-;\-* #,##0\ [$zł-415]_-;_-* &quot;-&quot;??\ [$zł-415]_-;_-@_-"/>
    <numFmt numFmtId="165" formatCode="_-* #,##0\ &quot;zł&quot;_-;\-* #,##0\ &quot;zł&quot;_-;_-* &quot;-&quot;??\ &quot;zł&quot;_-;_-@_-"/>
    <numFmt numFmtId="166" formatCode="_-* #,##0.00\ [$zł-415]_-;\-* #,##0.00\ [$zł-415]_-;_-* &quot;-&quot;??\ [$zł-415]_-;_-@_-"/>
  </numFmts>
  <fonts count="14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0.5"/>
      <color theme="1"/>
      <name val="Calibri"/>
      <family val="2"/>
      <charset val="238"/>
      <scheme val="minor"/>
    </font>
    <font>
      <sz val="10.5"/>
      <name val="Calibri"/>
      <family val="2"/>
      <charset val="238"/>
      <scheme val="minor"/>
    </font>
    <font>
      <sz val="11"/>
      <color theme="1"/>
      <name val="Wingdings 2"/>
      <family val="1"/>
      <charset val="2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1"/>
      <charset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38">
    <xf numFmtId="0" fontId="0" fillId="0" borderId="0" xfId="0"/>
    <xf numFmtId="0" fontId="2" fillId="3" borderId="0" xfId="0" applyFont="1" applyFill="1" applyAlignment="1">
      <alignment horizontal="center" vertical="center"/>
    </xf>
    <xf numFmtId="0" fontId="5" fillId="6" borderId="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2" fillId="9" borderId="0" xfId="0" applyFont="1" applyFill="1" applyAlignment="1">
      <alignment horizontal="center" vertical="center"/>
    </xf>
    <xf numFmtId="164" fontId="6" fillId="2" borderId="0" xfId="0" applyNumberFormat="1" applyFont="1" applyFill="1" applyAlignment="1">
      <alignment horizontal="center" vertical="center"/>
    </xf>
    <xf numFmtId="0" fontId="6" fillId="2" borderId="0" xfId="1" applyNumberFormat="1" applyFont="1" applyFill="1" applyBorder="1" applyAlignment="1" applyProtection="1">
      <alignment horizontal="center" vertical="center"/>
      <protection locked="0"/>
    </xf>
    <xf numFmtId="164" fontId="6" fillId="2" borderId="9" xfId="1" applyNumberFormat="1" applyFont="1" applyFill="1" applyBorder="1" applyAlignment="1" applyProtection="1">
      <alignment horizontal="center" vertical="center"/>
    </xf>
    <xf numFmtId="164" fontId="6" fillId="3" borderId="0" xfId="0" applyNumberFormat="1" applyFont="1" applyFill="1" applyAlignment="1">
      <alignment horizontal="center" vertical="center"/>
    </xf>
    <xf numFmtId="0" fontId="6" fillId="3" borderId="0" xfId="1" applyNumberFormat="1" applyFont="1" applyFill="1" applyBorder="1" applyAlignment="1" applyProtection="1">
      <alignment horizontal="center" vertical="center"/>
      <protection locked="0"/>
    </xf>
    <xf numFmtId="164" fontId="6" fillId="3" borderId="9" xfId="1" applyNumberFormat="1" applyFont="1" applyFill="1" applyBorder="1" applyAlignment="1" applyProtection="1">
      <alignment horizontal="center" vertical="center"/>
    </xf>
    <xf numFmtId="164" fontId="6" fillId="2" borderId="7" xfId="0" applyNumberFormat="1" applyFont="1" applyFill="1" applyBorder="1" applyAlignment="1">
      <alignment horizontal="center" vertical="center"/>
    </xf>
    <xf numFmtId="0" fontId="6" fillId="2" borderId="7" xfId="1" applyNumberFormat="1" applyFont="1" applyFill="1" applyBorder="1" applyAlignment="1" applyProtection="1">
      <alignment horizontal="center" vertical="center"/>
      <protection locked="0"/>
    </xf>
    <xf numFmtId="164" fontId="6" fillId="2" borderId="11" xfId="1" applyNumberFormat="1" applyFont="1" applyFill="1" applyBorder="1" applyAlignment="1" applyProtection="1">
      <alignment horizontal="center" vertical="center"/>
    </xf>
    <xf numFmtId="164" fontId="6" fillId="3" borderId="7" xfId="0" applyNumberFormat="1" applyFont="1" applyFill="1" applyBorder="1" applyAlignment="1">
      <alignment horizontal="center" vertical="center"/>
    </xf>
    <xf numFmtId="0" fontId="6" fillId="3" borderId="7" xfId="1" applyNumberFormat="1" applyFont="1" applyFill="1" applyBorder="1" applyAlignment="1" applyProtection="1">
      <alignment horizontal="center" vertical="center"/>
      <protection locked="0"/>
    </xf>
    <xf numFmtId="164" fontId="6" fillId="3" borderId="11" xfId="1" applyNumberFormat="1" applyFont="1" applyFill="1" applyBorder="1" applyAlignment="1" applyProtection="1">
      <alignment horizontal="center" vertical="center"/>
    </xf>
    <xf numFmtId="164" fontId="3" fillId="6" borderId="5" xfId="0" applyNumberFormat="1" applyFont="1" applyFill="1" applyBorder="1" applyAlignment="1">
      <alignment horizontal="center" vertical="center" wrapText="1"/>
    </xf>
    <xf numFmtId="0" fontId="3" fillId="6" borderId="5" xfId="0" applyFont="1" applyFill="1" applyBorder="1" applyAlignment="1">
      <alignment horizontal="center" vertical="center" wrapText="1"/>
    </xf>
    <xf numFmtId="164" fontId="3" fillId="6" borderId="6" xfId="0" applyNumberFormat="1" applyFont="1" applyFill="1" applyBorder="1" applyAlignment="1">
      <alignment horizontal="center" vertical="center" wrapText="1"/>
    </xf>
    <xf numFmtId="164" fontId="6" fillId="3" borderId="5" xfId="0" applyNumberFormat="1" applyFont="1" applyFill="1" applyBorder="1" applyAlignment="1">
      <alignment horizontal="center" vertical="center"/>
    </xf>
    <xf numFmtId="0" fontId="6" fillId="3" borderId="5" xfId="1" applyNumberFormat="1" applyFont="1" applyFill="1" applyBorder="1" applyAlignment="1" applyProtection="1">
      <alignment horizontal="center" vertical="center"/>
      <protection locked="0"/>
    </xf>
    <xf numFmtId="164" fontId="6" fillId="3" borderId="6" xfId="1" applyNumberFormat="1" applyFont="1" applyFill="1" applyBorder="1" applyAlignment="1" applyProtection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164" fontId="6" fillId="8" borderId="0" xfId="0" applyNumberFormat="1" applyFont="1" applyFill="1" applyAlignment="1">
      <alignment horizontal="center" vertical="center"/>
    </xf>
    <xf numFmtId="0" fontId="6" fillId="8" borderId="0" xfId="1" applyNumberFormat="1" applyFont="1" applyFill="1" applyBorder="1" applyAlignment="1" applyProtection="1">
      <alignment horizontal="center" vertical="center"/>
      <protection locked="0"/>
    </xf>
    <xf numFmtId="164" fontId="6" fillId="8" borderId="9" xfId="1" applyNumberFormat="1" applyFont="1" applyFill="1" applyBorder="1" applyAlignment="1" applyProtection="1">
      <alignment horizontal="center" vertical="center"/>
    </xf>
    <xf numFmtId="164" fontId="6" fillId="9" borderId="0" xfId="0" applyNumberFormat="1" applyFont="1" applyFill="1" applyAlignment="1">
      <alignment horizontal="center" vertical="center"/>
    </xf>
    <xf numFmtId="0" fontId="6" fillId="9" borderId="0" xfId="1" applyNumberFormat="1" applyFont="1" applyFill="1" applyBorder="1" applyAlignment="1" applyProtection="1">
      <alignment horizontal="center" vertical="center"/>
      <protection locked="0"/>
    </xf>
    <xf numFmtId="164" fontId="6" fillId="9" borderId="9" xfId="1" applyNumberFormat="1" applyFont="1" applyFill="1" applyBorder="1" applyAlignment="1" applyProtection="1">
      <alignment horizontal="center" vertical="center"/>
    </xf>
    <xf numFmtId="164" fontId="6" fillId="7" borderId="0" xfId="0" applyNumberFormat="1" applyFont="1" applyFill="1" applyAlignment="1">
      <alignment horizontal="center" vertical="center"/>
    </xf>
    <xf numFmtId="0" fontId="6" fillId="7" borderId="0" xfId="1" applyNumberFormat="1" applyFont="1" applyFill="1" applyBorder="1" applyAlignment="1" applyProtection="1">
      <alignment horizontal="center" vertical="center"/>
      <protection locked="0"/>
    </xf>
    <xf numFmtId="164" fontId="6" fillId="7" borderId="9" xfId="1" applyNumberFormat="1" applyFont="1" applyFill="1" applyBorder="1" applyAlignment="1" applyProtection="1">
      <alignment horizontal="center" vertical="center"/>
    </xf>
    <xf numFmtId="0" fontId="7" fillId="8" borderId="0" xfId="0" applyFont="1" applyFill="1" applyAlignment="1">
      <alignment horizontal="center" vertical="center"/>
    </xf>
    <xf numFmtId="0" fontId="5" fillId="10" borderId="5" xfId="0" applyFont="1" applyFill="1" applyBorder="1" applyAlignment="1">
      <alignment horizontal="center" vertical="center" wrapText="1"/>
    </xf>
    <xf numFmtId="164" fontId="3" fillId="10" borderId="5" xfId="0" applyNumberFormat="1" applyFont="1" applyFill="1" applyBorder="1" applyAlignment="1">
      <alignment horizontal="center" vertical="center" wrapText="1"/>
    </xf>
    <xf numFmtId="0" fontId="3" fillId="10" borderId="5" xfId="0" applyFont="1" applyFill="1" applyBorder="1" applyAlignment="1">
      <alignment horizontal="center" vertical="center" wrapText="1"/>
    </xf>
    <xf numFmtId="164" fontId="3" fillId="10" borderId="6" xfId="0" applyNumberFormat="1" applyFont="1" applyFill="1" applyBorder="1" applyAlignment="1">
      <alignment horizontal="center" vertical="center" wrapText="1"/>
    </xf>
    <xf numFmtId="0" fontId="7" fillId="9" borderId="0" xfId="0" applyFont="1" applyFill="1" applyAlignment="1">
      <alignment horizontal="center" vertical="center"/>
    </xf>
    <xf numFmtId="0" fontId="5" fillId="11" borderId="5" xfId="0" applyFont="1" applyFill="1" applyBorder="1" applyAlignment="1">
      <alignment horizontal="center" vertical="center" wrapText="1"/>
    </xf>
    <xf numFmtId="164" fontId="3" fillId="11" borderId="5" xfId="0" applyNumberFormat="1" applyFont="1" applyFill="1" applyBorder="1" applyAlignment="1">
      <alignment horizontal="center" vertical="center" wrapText="1"/>
    </xf>
    <xf numFmtId="0" fontId="3" fillId="11" borderId="5" xfId="0" applyFont="1" applyFill="1" applyBorder="1" applyAlignment="1">
      <alignment horizontal="center" vertical="center" wrapText="1"/>
    </xf>
    <xf numFmtId="164" fontId="3" fillId="11" borderId="6" xfId="0" applyNumberFormat="1" applyFont="1" applyFill="1" applyBorder="1" applyAlignment="1">
      <alignment horizontal="center" vertical="center" wrapText="1"/>
    </xf>
    <xf numFmtId="0" fontId="6" fillId="7" borderId="0" xfId="0" applyFont="1" applyFill="1" applyAlignment="1">
      <alignment horizontal="center" vertical="center"/>
    </xf>
    <xf numFmtId="164" fontId="6" fillId="8" borderId="7" xfId="0" applyNumberFormat="1" applyFont="1" applyFill="1" applyBorder="1" applyAlignment="1">
      <alignment horizontal="center" vertical="center"/>
    </xf>
    <xf numFmtId="0" fontId="6" fillId="8" borderId="7" xfId="1" applyNumberFormat="1" applyFont="1" applyFill="1" applyBorder="1" applyAlignment="1" applyProtection="1">
      <alignment horizontal="center" vertical="center"/>
      <protection locked="0"/>
    </xf>
    <xf numFmtId="164" fontId="6" fillId="8" borderId="11" xfId="1" applyNumberFormat="1" applyFont="1" applyFill="1" applyBorder="1" applyAlignment="1" applyProtection="1">
      <alignment horizontal="center" vertical="center"/>
    </xf>
    <xf numFmtId="0" fontId="0" fillId="3" borderId="12" xfId="0" applyFill="1" applyBorder="1" applyAlignment="1">
      <alignment vertical="center"/>
    </xf>
    <xf numFmtId="0" fontId="7" fillId="3" borderId="5" xfId="0" applyFont="1" applyFill="1" applyBorder="1" applyAlignment="1">
      <alignment horizontal="center" vertical="center"/>
    </xf>
    <xf numFmtId="164" fontId="6" fillId="3" borderId="0" xfId="1" applyNumberFormat="1" applyFont="1" applyFill="1" applyBorder="1" applyAlignment="1" applyProtection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/>
    </xf>
    <xf numFmtId="0" fontId="6" fillId="2" borderId="5" xfId="1" applyNumberFormat="1" applyFont="1" applyFill="1" applyBorder="1" applyAlignment="1" applyProtection="1">
      <alignment horizontal="center" vertical="center"/>
      <protection locked="0"/>
    </xf>
    <xf numFmtId="164" fontId="6" fillId="2" borderId="6" xfId="1" applyNumberFormat="1" applyFont="1" applyFill="1" applyBorder="1" applyAlignment="1" applyProtection="1">
      <alignment horizontal="center" vertical="center"/>
    </xf>
    <xf numFmtId="165" fontId="6" fillId="3" borderId="0" xfId="0" applyNumberFormat="1" applyFont="1" applyFill="1" applyAlignment="1">
      <alignment horizontal="center" vertical="center"/>
    </xf>
    <xf numFmtId="165" fontId="6" fillId="2" borderId="0" xfId="0" applyNumberFormat="1" applyFont="1" applyFill="1" applyAlignment="1">
      <alignment horizontal="center" vertical="center"/>
    </xf>
    <xf numFmtId="165" fontId="6" fillId="2" borderId="7" xfId="0" applyNumberFormat="1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0" fillId="7" borderId="0" xfId="0" applyFill="1" applyAlignment="1" applyProtection="1">
      <alignment horizontal="center" vertical="center"/>
      <protection locked="0"/>
    </xf>
    <xf numFmtId="0" fontId="0" fillId="3" borderId="0" xfId="0" applyFill="1" applyAlignment="1" applyProtection="1">
      <alignment horizontal="center" vertical="center"/>
      <protection locked="0"/>
    </xf>
    <xf numFmtId="0" fontId="0" fillId="3" borderId="7" xfId="0" applyFill="1" applyBorder="1" applyAlignment="1" applyProtection="1">
      <alignment horizontal="center" vertical="center"/>
      <protection locked="0"/>
    </xf>
    <xf numFmtId="0" fontId="6" fillId="3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6" fillId="3" borderId="0" xfId="1" applyNumberFormat="1" applyFont="1" applyFill="1" applyBorder="1" applyAlignment="1" applyProtection="1">
      <alignment horizontal="center" vertical="center"/>
    </xf>
    <xf numFmtId="0" fontId="6" fillId="3" borderId="0" xfId="0" applyFont="1" applyFill="1" applyAlignment="1">
      <alignment horizontal="center" vertical="center"/>
    </xf>
    <xf numFmtId="164" fontId="0" fillId="7" borderId="0" xfId="0" applyNumberFormat="1" applyFill="1" applyAlignment="1">
      <alignment vertical="center"/>
    </xf>
    <xf numFmtId="164" fontId="0" fillId="3" borderId="0" xfId="0" applyNumberFormat="1" applyFill="1" applyAlignment="1">
      <alignment vertical="center"/>
    </xf>
    <xf numFmtId="164" fontId="0" fillId="3" borderId="7" xfId="0" applyNumberFormat="1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3" borderId="13" xfId="0" applyFill="1" applyBorder="1" applyAlignment="1">
      <alignment horizontal="left" vertical="center"/>
    </xf>
    <xf numFmtId="0" fontId="7" fillId="13" borderId="0" xfId="0" applyFont="1" applyFill="1" applyAlignment="1">
      <alignment horizontal="center" vertical="center"/>
    </xf>
    <xf numFmtId="164" fontId="6" fillId="13" borderId="0" xfId="0" applyNumberFormat="1" applyFont="1" applyFill="1" applyAlignment="1">
      <alignment horizontal="center" vertical="center"/>
    </xf>
    <xf numFmtId="0" fontId="6" fillId="13" borderId="0" xfId="1" applyNumberFormat="1" applyFont="1" applyFill="1" applyBorder="1" applyAlignment="1" applyProtection="1">
      <alignment horizontal="center" vertical="center"/>
      <protection locked="0"/>
    </xf>
    <xf numFmtId="164" fontId="6" fillId="13" borderId="9" xfId="1" applyNumberFormat="1" applyFont="1" applyFill="1" applyBorder="1" applyAlignment="1" applyProtection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164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164" fontId="3" fillId="5" borderId="2" xfId="0" applyNumberFormat="1" applyFont="1" applyFill="1" applyBorder="1" applyAlignment="1">
      <alignment horizontal="center" vertical="center" wrapText="1"/>
    </xf>
    <xf numFmtId="0" fontId="5" fillId="12" borderId="1" xfId="0" applyFont="1" applyFill="1" applyBorder="1" applyAlignment="1">
      <alignment horizontal="center" vertical="center" wrapText="1"/>
    </xf>
    <xf numFmtId="164" fontId="3" fillId="12" borderId="1" xfId="0" applyNumberFormat="1" applyFont="1" applyFill="1" applyBorder="1" applyAlignment="1">
      <alignment horizontal="center" vertical="center" wrapText="1"/>
    </xf>
    <xf numFmtId="0" fontId="3" fillId="12" borderId="1" xfId="0" applyFont="1" applyFill="1" applyBorder="1" applyAlignment="1">
      <alignment horizontal="center" vertical="center" wrapText="1"/>
    </xf>
    <xf numFmtId="164" fontId="3" fillId="12" borderId="2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4" fontId="3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64" fontId="3" fillId="4" borderId="2" xfId="0" applyNumberFormat="1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164" fontId="6" fillId="9" borderId="7" xfId="0" applyNumberFormat="1" applyFont="1" applyFill="1" applyBorder="1" applyAlignment="1">
      <alignment horizontal="center" vertical="center"/>
    </xf>
    <xf numFmtId="0" fontId="6" fillId="9" borderId="7" xfId="1" applyNumberFormat="1" applyFont="1" applyFill="1" applyBorder="1" applyAlignment="1" applyProtection="1">
      <alignment horizontal="center" vertical="center"/>
      <protection locked="0"/>
    </xf>
    <xf numFmtId="164" fontId="6" fillId="9" borderId="11" xfId="1" applyNumberFormat="1" applyFont="1" applyFill="1" applyBorder="1" applyAlignment="1" applyProtection="1">
      <alignment horizontal="center" vertical="center"/>
    </xf>
    <xf numFmtId="0" fontId="5" fillId="6" borderId="1" xfId="0" applyFont="1" applyFill="1" applyBorder="1" applyAlignment="1">
      <alignment horizontal="center" vertical="center" wrapText="1"/>
    </xf>
    <xf numFmtId="164" fontId="3" fillId="6" borderId="1" xfId="0" applyNumberFormat="1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164" fontId="3" fillId="6" borderId="2" xfId="0" applyNumberFormat="1" applyFont="1" applyFill="1" applyBorder="1" applyAlignment="1">
      <alignment horizontal="center" vertical="center" wrapText="1"/>
    </xf>
    <xf numFmtId="0" fontId="0" fillId="3" borderId="12" xfId="0" applyFill="1" applyBorder="1" applyAlignment="1" applyProtection="1">
      <alignment horizontal="left" vertical="center"/>
      <protection locked="0"/>
    </xf>
    <xf numFmtId="0" fontId="0" fillId="0" borderId="0" xfId="0" applyAlignment="1" applyProtection="1">
      <alignment vertical="center"/>
      <protection locked="0"/>
    </xf>
    <xf numFmtId="0" fontId="12" fillId="3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0" fillId="9" borderId="3" xfId="0" applyFill="1" applyBorder="1" applyAlignment="1">
      <alignment vertical="center"/>
    </xf>
    <xf numFmtId="0" fontId="0" fillId="9" borderId="1" xfId="0" applyFill="1" applyBorder="1" applyAlignment="1">
      <alignment vertical="center"/>
    </xf>
    <xf numFmtId="164" fontId="0" fillId="9" borderId="1" xfId="0" applyNumberFormat="1" applyFill="1" applyBorder="1" applyAlignment="1">
      <alignment vertical="center"/>
    </xf>
    <xf numFmtId="166" fontId="0" fillId="9" borderId="2" xfId="0" applyNumberForma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 applyProtection="1">
      <alignment vertical="center"/>
      <protection locked="0"/>
    </xf>
    <xf numFmtId="164" fontId="0" fillId="0" borderId="1" xfId="0" applyNumberFormat="1" applyBorder="1" applyAlignment="1">
      <alignment vertical="center"/>
    </xf>
    <xf numFmtId="166" fontId="0" fillId="0" borderId="2" xfId="0" applyNumberFormat="1" applyBorder="1" applyAlignment="1">
      <alignment horizontal="center" vertical="center"/>
    </xf>
    <xf numFmtId="0" fontId="0" fillId="0" borderId="7" xfId="0" applyBorder="1" applyAlignment="1" applyProtection="1">
      <alignment vertical="center"/>
      <protection locked="0"/>
    </xf>
    <xf numFmtId="0" fontId="0" fillId="0" borderId="3" xfId="0" applyBorder="1" applyAlignment="1">
      <alignment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164" fontId="0" fillId="0" borderId="0" xfId="0" applyNumberFormat="1" applyAlignment="1">
      <alignment horizontal="center" vertical="center"/>
    </xf>
    <xf numFmtId="0" fontId="0" fillId="0" borderId="4" xfId="0" applyBorder="1" applyAlignment="1" applyProtection="1">
      <alignment vertical="center"/>
      <protection locked="0"/>
    </xf>
    <xf numFmtId="0" fontId="0" fillId="0" borderId="5" xfId="0" applyBorder="1" applyAlignment="1" applyProtection="1">
      <alignment vertical="center"/>
      <protection locked="0"/>
    </xf>
    <xf numFmtId="164" fontId="0" fillId="0" borderId="5" xfId="0" applyNumberFormat="1" applyBorder="1" applyAlignment="1" applyProtection="1">
      <alignment vertical="center"/>
      <protection locked="0"/>
    </xf>
    <xf numFmtId="164" fontId="0" fillId="0" borderId="6" xfId="0" applyNumberFormat="1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vertical="center"/>
      <protection locked="0"/>
    </xf>
    <xf numFmtId="164" fontId="0" fillId="0" borderId="0" xfId="0" applyNumberFormat="1" applyAlignment="1" applyProtection="1">
      <alignment vertical="center"/>
      <protection locked="0"/>
    </xf>
    <xf numFmtId="164" fontId="0" fillId="0" borderId="9" xfId="0" applyNumberFormat="1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vertical="center"/>
      <protection locked="0"/>
    </xf>
    <xf numFmtId="164" fontId="0" fillId="0" borderId="7" xfId="0" applyNumberFormat="1" applyBorder="1" applyAlignment="1" applyProtection="1">
      <alignment vertical="center"/>
      <protection locked="0"/>
    </xf>
    <xf numFmtId="164" fontId="0" fillId="0" borderId="11" xfId="0" applyNumberFormat="1" applyBorder="1" applyAlignment="1" applyProtection="1">
      <alignment horizontal="center" vertical="center"/>
      <protection locked="0"/>
    </xf>
    <xf numFmtId="164" fontId="0" fillId="0" borderId="0" xfId="0" applyNumberFormat="1" applyAlignment="1" applyProtection="1">
      <alignment horizontal="center" vertical="center"/>
      <protection locked="0"/>
    </xf>
    <xf numFmtId="0" fontId="0" fillId="3" borderId="13" xfId="0" applyFill="1" applyBorder="1" applyAlignment="1" applyProtection="1">
      <alignment horizontal="left" vertical="center"/>
      <protection locked="0"/>
    </xf>
    <xf numFmtId="0" fontId="5" fillId="6" borderId="0" xfId="0" applyFont="1" applyFill="1" applyAlignment="1">
      <alignment horizontal="center" vertical="center" wrapText="1"/>
    </xf>
    <xf numFmtId="164" fontId="3" fillId="6" borderId="0" xfId="0" applyNumberFormat="1" applyFont="1" applyFill="1" applyAlignment="1">
      <alignment horizontal="center" vertical="center" wrapText="1"/>
    </xf>
    <xf numFmtId="0" fontId="3" fillId="6" borderId="0" xfId="0" applyFont="1" applyFill="1" applyAlignment="1">
      <alignment horizontal="center" vertical="center" wrapText="1"/>
    </xf>
    <xf numFmtId="164" fontId="3" fillId="6" borderId="9" xfId="0" applyNumberFormat="1" applyFont="1" applyFill="1" applyBorder="1" applyAlignment="1">
      <alignment horizontal="center" vertical="center" wrapText="1"/>
    </xf>
    <xf numFmtId="0" fontId="6" fillId="3" borderId="1" xfId="1" applyNumberFormat="1" applyFont="1" applyFill="1" applyBorder="1" applyAlignment="1" applyProtection="1">
      <alignment horizontal="center" vertical="center"/>
      <protection locked="0"/>
    </xf>
    <xf numFmtId="166" fontId="6" fillId="3" borderId="2" xfId="1" applyNumberFormat="1" applyFont="1" applyFill="1" applyBorder="1" applyAlignment="1" applyProtection="1">
      <alignment horizontal="center" vertical="center"/>
    </xf>
    <xf numFmtId="0" fontId="0" fillId="9" borderId="12" xfId="0" applyFill="1" applyBorder="1" applyAlignment="1" applyProtection="1">
      <alignment vertical="center"/>
      <protection locked="0"/>
    </xf>
    <xf numFmtId="0" fontId="6" fillId="0" borderId="0" xfId="0" applyFont="1" applyAlignment="1">
      <alignment horizontal="center" vertical="center"/>
    </xf>
    <xf numFmtId="0" fontId="13" fillId="3" borderId="3" xfId="0" applyFont="1" applyFill="1" applyBorder="1" applyAlignment="1">
      <alignment horizontal="left" vertical="center"/>
    </xf>
    <xf numFmtId="0" fontId="6" fillId="0" borderId="0" xfId="1" applyNumberFormat="1" applyFont="1" applyFill="1" applyBorder="1" applyAlignment="1" applyProtection="1">
      <alignment horizontal="center" vertical="center"/>
      <protection locked="0"/>
    </xf>
    <xf numFmtId="164" fontId="0" fillId="0" borderId="1" xfId="2" applyNumberFormat="1" applyFont="1" applyBorder="1" applyAlignment="1">
      <alignment horizontal="left" vertical="center" indent="2"/>
    </xf>
    <xf numFmtId="166" fontId="6" fillId="3" borderId="0" xfId="0" applyNumberFormat="1" applyFont="1" applyFill="1" applyAlignment="1">
      <alignment horizontal="center" vertical="center"/>
    </xf>
    <xf numFmtId="166" fontId="6" fillId="3" borderId="9" xfId="1" applyNumberFormat="1" applyFont="1" applyFill="1" applyBorder="1" applyAlignment="1" applyProtection="1">
      <alignment horizontal="center" vertical="center"/>
    </xf>
    <xf numFmtId="0" fontId="6" fillId="8" borderId="0" xfId="0" applyFont="1" applyFill="1" applyAlignment="1">
      <alignment horizontal="center" vertical="center"/>
    </xf>
    <xf numFmtId="166" fontId="6" fillId="8" borderId="0" xfId="0" applyNumberFormat="1" applyFont="1" applyFill="1" applyAlignment="1">
      <alignment horizontal="center" vertical="center"/>
    </xf>
    <xf numFmtId="166" fontId="6" fillId="8" borderId="9" xfId="1" applyNumberFormat="1" applyFont="1" applyFill="1" applyBorder="1" applyAlignment="1" applyProtection="1">
      <alignment horizontal="center" vertical="center"/>
    </xf>
    <xf numFmtId="166" fontId="6" fillId="0" borderId="0" xfId="0" applyNumberFormat="1" applyFont="1" applyAlignment="1">
      <alignment horizontal="center" vertical="center"/>
    </xf>
    <xf numFmtId="166" fontId="6" fillId="0" borderId="9" xfId="1" applyNumberFormat="1" applyFont="1" applyFill="1" applyBorder="1" applyAlignment="1" applyProtection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166" fontId="6" fillId="8" borderId="7" xfId="0" applyNumberFormat="1" applyFont="1" applyFill="1" applyBorder="1" applyAlignment="1">
      <alignment horizontal="center" vertical="center"/>
    </xf>
    <xf numFmtId="166" fontId="6" fillId="8" borderId="11" xfId="1" applyNumberFormat="1" applyFont="1" applyFill="1" applyBorder="1" applyAlignment="1" applyProtection="1">
      <alignment horizontal="center" vertical="center"/>
    </xf>
    <xf numFmtId="0" fontId="6" fillId="7" borderId="8" xfId="0" applyFont="1" applyFill="1" applyBorder="1" applyAlignment="1">
      <alignment horizontal="left" vertical="center"/>
    </xf>
    <xf numFmtId="0" fontId="6" fillId="7" borderId="0" xfId="0" applyFont="1" applyFill="1" applyAlignment="1">
      <alignment horizontal="left" vertical="center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3" fillId="10" borderId="4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8" borderId="8" xfId="0" applyFont="1" applyFill="1" applyBorder="1" applyAlignment="1">
      <alignment horizontal="left" vertical="center"/>
    </xf>
    <xf numFmtId="0" fontId="6" fillId="8" borderId="0" xfId="0" applyFont="1" applyFill="1" applyAlignment="1">
      <alignment horizontal="left" vertical="center"/>
    </xf>
    <xf numFmtId="0" fontId="6" fillId="8" borderId="10" xfId="0" applyFont="1" applyFill="1" applyBorder="1" applyAlignment="1">
      <alignment horizontal="left" vertical="center" wrapText="1"/>
    </xf>
    <xf numFmtId="0" fontId="6" fillId="8" borderId="7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3" borderId="3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0" fillId="3" borderId="12" xfId="0" applyFill="1" applyBorder="1" applyAlignment="1">
      <alignment horizontal="left" vertical="center"/>
    </xf>
    <xf numFmtId="0" fontId="0" fillId="3" borderId="12" xfId="2" applyNumberFormat="1" applyFont="1" applyFill="1" applyBorder="1" applyAlignment="1" applyProtection="1">
      <alignment horizontal="left" vertical="center"/>
      <protection locked="0"/>
    </xf>
    <xf numFmtId="0" fontId="3" fillId="6" borderId="8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6" fillId="13" borderId="8" xfId="0" applyFont="1" applyFill="1" applyBorder="1" applyAlignment="1">
      <alignment horizontal="left" vertical="center"/>
    </xf>
    <xf numFmtId="0" fontId="6" fillId="13" borderId="0" xfId="0" applyFont="1" applyFill="1" applyAlignment="1">
      <alignment horizontal="left" vertical="center"/>
    </xf>
    <xf numFmtId="0" fontId="6" fillId="3" borderId="10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0" fillId="3" borderId="12" xfId="0" applyFill="1" applyBorder="1" applyAlignment="1" applyProtection="1">
      <alignment horizontal="left" vertical="center"/>
      <protection locked="0"/>
    </xf>
    <xf numFmtId="0" fontId="8" fillId="3" borderId="0" xfId="0" applyFont="1" applyFill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8" xfId="0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8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3" fillId="5" borderId="3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6" fillId="9" borderId="8" xfId="0" applyFont="1" applyFill="1" applyBorder="1" applyAlignment="1">
      <alignment horizontal="left" vertical="center"/>
    </xf>
    <xf numFmtId="0" fontId="6" fillId="9" borderId="0" xfId="0" applyFont="1" applyFill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6" fillId="8" borderId="8" xfId="0" applyFont="1" applyFill="1" applyBorder="1" applyAlignment="1">
      <alignment horizontal="left" vertical="center" wrapText="1"/>
    </xf>
    <xf numFmtId="0" fontId="6" fillId="8" borderId="0" xfId="0" applyFont="1" applyFill="1" applyAlignment="1">
      <alignment horizontal="left" vertical="center" wrapText="1"/>
    </xf>
    <xf numFmtId="0" fontId="0" fillId="3" borderId="10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3" fillId="12" borderId="3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left" vertical="center" wrapText="1"/>
    </xf>
    <xf numFmtId="0" fontId="3" fillId="6" borderId="4" xfId="0" applyFont="1" applyFill="1" applyBorder="1" applyAlignment="1">
      <alignment horizontal="center" vertical="center"/>
    </xf>
    <xf numFmtId="0" fontId="3" fillId="6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11" borderId="4" xfId="0" applyFont="1" applyFill="1" applyBorder="1" applyAlignment="1">
      <alignment horizontal="center" vertical="center"/>
    </xf>
    <xf numFmtId="0" fontId="3" fillId="11" borderId="5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6" fillId="9" borderId="10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2" fillId="3" borderId="8" xfId="0" applyFont="1" applyFill="1" applyBorder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left" vertical="center"/>
    </xf>
    <xf numFmtId="0" fontId="10" fillId="3" borderId="0" xfId="0" applyFont="1" applyFill="1" applyAlignment="1">
      <alignment horizontal="left" vertical="center"/>
    </xf>
    <xf numFmtId="0" fontId="10" fillId="2" borderId="8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9" fillId="2" borderId="8" xfId="0" applyFont="1" applyFill="1" applyBorder="1" applyAlignment="1">
      <alignment horizontal="left" vertical="center"/>
    </xf>
    <xf numFmtId="0" fontId="9" fillId="2" borderId="0" xfId="0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</cellXfs>
  <cellStyles count="3">
    <cellStyle name="Dziesiętny" xfId="2" builtinId="3"/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1314450</xdr:colOff>
      <xdr:row>103</xdr:row>
      <xdr:rowOff>33094</xdr:rowOff>
    </xdr:from>
    <xdr:to>
      <xdr:col>3</xdr:col>
      <xdr:colOff>38100</xdr:colOff>
      <xdr:row>103</xdr:row>
      <xdr:rowOff>219074</xdr:rowOff>
    </xdr:to>
    <xdr:pic>
      <xdr:nvPicPr>
        <xdr:cNvPr id="2" name="Obraz 1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" y="31008394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247650</xdr:colOff>
      <xdr:row>101</xdr:row>
      <xdr:rowOff>28575</xdr:rowOff>
    </xdr:from>
    <xdr:to>
      <xdr:col>2</xdr:col>
      <xdr:colOff>476250</xdr:colOff>
      <xdr:row>101</xdr:row>
      <xdr:rowOff>214555</xdr:rowOff>
    </xdr:to>
    <xdr:pic>
      <xdr:nvPicPr>
        <xdr:cNvPr id="3" name="Obraz 2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305085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834390</xdr:colOff>
      <xdr:row>106</xdr:row>
      <xdr:rowOff>0</xdr:rowOff>
    </xdr:from>
    <xdr:to>
      <xdr:col>4</xdr:col>
      <xdr:colOff>167640</xdr:colOff>
      <xdr:row>106</xdr:row>
      <xdr:rowOff>185980</xdr:rowOff>
    </xdr:to>
    <xdr:pic>
      <xdr:nvPicPr>
        <xdr:cNvPr id="4" name="Obraz 3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27170" y="27172920"/>
          <a:ext cx="25527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1447800</xdr:colOff>
      <xdr:row>108</xdr:row>
      <xdr:rowOff>19050</xdr:rowOff>
    </xdr:from>
    <xdr:to>
      <xdr:col>3</xdr:col>
      <xdr:colOff>171450</xdr:colOff>
      <xdr:row>108</xdr:row>
      <xdr:rowOff>205030</xdr:rowOff>
    </xdr:to>
    <xdr:pic>
      <xdr:nvPicPr>
        <xdr:cNvPr id="7" name="Obraz 6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36423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723900</xdr:colOff>
      <xdr:row>109</xdr:row>
      <xdr:rowOff>9525</xdr:rowOff>
    </xdr:from>
    <xdr:to>
      <xdr:col>4</xdr:col>
      <xdr:colOff>57150</xdr:colOff>
      <xdr:row>109</xdr:row>
      <xdr:rowOff>195505</xdr:rowOff>
    </xdr:to>
    <xdr:pic>
      <xdr:nvPicPr>
        <xdr:cNvPr id="8" name="Obraz 7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9050" y="342233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333375</xdr:colOff>
      <xdr:row>87</xdr:row>
      <xdr:rowOff>9525</xdr:rowOff>
    </xdr:from>
    <xdr:to>
      <xdr:col>2</xdr:col>
      <xdr:colOff>561975</xdr:colOff>
      <xdr:row>87</xdr:row>
      <xdr:rowOff>195505</xdr:rowOff>
    </xdr:to>
    <xdr:pic>
      <xdr:nvPicPr>
        <xdr:cNvPr id="9" name="Obraz 8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45459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1333500</xdr:colOff>
      <xdr:row>88</xdr:row>
      <xdr:rowOff>0</xdr:rowOff>
    </xdr:from>
    <xdr:to>
      <xdr:col>3</xdr:col>
      <xdr:colOff>57150</xdr:colOff>
      <xdr:row>88</xdr:row>
      <xdr:rowOff>185980</xdr:rowOff>
    </xdr:to>
    <xdr:pic>
      <xdr:nvPicPr>
        <xdr:cNvPr id="10" name="Obraz 9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239172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142875</xdr:colOff>
      <xdr:row>89</xdr:row>
      <xdr:rowOff>19050</xdr:rowOff>
    </xdr:from>
    <xdr:to>
      <xdr:col>2</xdr:col>
      <xdr:colOff>371475</xdr:colOff>
      <xdr:row>89</xdr:row>
      <xdr:rowOff>205030</xdr:rowOff>
    </xdr:to>
    <xdr:pic>
      <xdr:nvPicPr>
        <xdr:cNvPr id="12" name="Obraz 11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252984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142875</xdr:colOff>
      <xdr:row>90</xdr:row>
      <xdr:rowOff>28575</xdr:rowOff>
    </xdr:from>
    <xdr:to>
      <xdr:col>2</xdr:col>
      <xdr:colOff>371475</xdr:colOff>
      <xdr:row>90</xdr:row>
      <xdr:rowOff>214555</xdr:rowOff>
    </xdr:to>
    <xdr:pic>
      <xdr:nvPicPr>
        <xdr:cNvPr id="14" name="Obraz 13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258032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234315</xdr:colOff>
      <xdr:row>90</xdr:row>
      <xdr:rowOff>241935</xdr:rowOff>
    </xdr:from>
    <xdr:to>
      <xdr:col>2</xdr:col>
      <xdr:colOff>462915</xdr:colOff>
      <xdr:row>91</xdr:row>
      <xdr:rowOff>176455</xdr:rowOff>
    </xdr:to>
    <xdr:pic>
      <xdr:nvPicPr>
        <xdr:cNvPr id="15" name="Obraz 14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0235" y="2348293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514350</xdr:colOff>
      <xdr:row>92</xdr:row>
      <xdr:rowOff>19050</xdr:rowOff>
    </xdr:from>
    <xdr:to>
      <xdr:col>2</xdr:col>
      <xdr:colOff>742950</xdr:colOff>
      <xdr:row>92</xdr:row>
      <xdr:rowOff>205030</xdr:rowOff>
    </xdr:to>
    <xdr:pic>
      <xdr:nvPicPr>
        <xdr:cNvPr id="16" name="Obraz 15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4550" y="262890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219075</xdr:colOff>
      <xdr:row>93</xdr:row>
      <xdr:rowOff>28575</xdr:rowOff>
    </xdr:from>
    <xdr:to>
      <xdr:col>3</xdr:col>
      <xdr:colOff>447675</xdr:colOff>
      <xdr:row>93</xdr:row>
      <xdr:rowOff>214555</xdr:rowOff>
    </xdr:to>
    <xdr:pic>
      <xdr:nvPicPr>
        <xdr:cNvPr id="17" name="Obraz 16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24225" y="265461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247650</xdr:colOff>
      <xdr:row>94</xdr:row>
      <xdr:rowOff>28575</xdr:rowOff>
    </xdr:from>
    <xdr:to>
      <xdr:col>2</xdr:col>
      <xdr:colOff>476250</xdr:colOff>
      <xdr:row>94</xdr:row>
      <xdr:rowOff>214555</xdr:rowOff>
    </xdr:to>
    <xdr:pic>
      <xdr:nvPicPr>
        <xdr:cNvPr id="18" name="Obraz 17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0" y="267938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1352550</xdr:colOff>
      <xdr:row>81</xdr:row>
      <xdr:rowOff>228600</xdr:rowOff>
    </xdr:from>
    <xdr:to>
      <xdr:col>3</xdr:col>
      <xdr:colOff>76200</xdr:colOff>
      <xdr:row>82</xdr:row>
      <xdr:rowOff>166930</xdr:rowOff>
    </xdr:to>
    <xdr:pic>
      <xdr:nvPicPr>
        <xdr:cNvPr id="23" name="Obraz 22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0" y="222885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238125</xdr:colOff>
      <xdr:row>75</xdr:row>
      <xdr:rowOff>123825</xdr:rowOff>
    </xdr:from>
    <xdr:to>
      <xdr:col>2</xdr:col>
      <xdr:colOff>466725</xdr:colOff>
      <xdr:row>76</xdr:row>
      <xdr:rowOff>62155</xdr:rowOff>
    </xdr:to>
    <xdr:pic>
      <xdr:nvPicPr>
        <xdr:cNvPr id="24" name="Obraz 23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8325" y="206978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78</xdr:row>
      <xdr:rowOff>9525</xdr:rowOff>
    </xdr:from>
    <xdr:to>
      <xdr:col>3</xdr:col>
      <xdr:colOff>247650</xdr:colOff>
      <xdr:row>78</xdr:row>
      <xdr:rowOff>195505</xdr:rowOff>
    </xdr:to>
    <xdr:pic>
      <xdr:nvPicPr>
        <xdr:cNvPr id="25" name="Obraz 24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4200" y="203168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238125</xdr:colOff>
      <xdr:row>72</xdr:row>
      <xdr:rowOff>28575</xdr:rowOff>
    </xdr:from>
    <xdr:to>
      <xdr:col>1</xdr:col>
      <xdr:colOff>466725</xdr:colOff>
      <xdr:row>72</xdr:row>
      <xdr:rowOff>214555</xdr:rowOff>
    </xdr:to>
    <xdr:pic>
      <xdr:nvPicPr>
        <xdr:cNvPr id="27" name="Obraz 26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7725" y="198596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790575</xdr:colOff>
      <xdr:row>71</xdr:row>
      <xdr:rowOff>28575</xdr:rowOff>
    </xdr:from>
    <xdr:to>
      <xdr:col>2</xdr:col>
      <xdr:colOff>28575</xdr:colOff>
      <xdr:row>71</xdr:row>
      <xdr:rowOff>214555</xdr:rowOff>
    </xdr:to>
    <xdr:pic>
      <xdr:nvPicPr>
        <xdr:cNvPr id="28" name="Obraz 27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0175" y="196119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419100</xdr:colOff>
      <xdr:row>70</xdr:row>
      <xdr:rowOff>38100</xdr:rowOff>
    </xdr:from>
    <xdr:to>
      <xdr:col>1</xdr:col>
      <xdr:colOff>647700</xdr:colOff>
      <xdr:row>70</xdr:row>
      <xdr:rowOff>224080</xdr:rowOff>
    </xdr:to>
    <xdr:pic>
      <xdr:nvPicPr>
        <xdr:cNvPr id="29" name="Obraz 28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193738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142875</xdr:colOff>
      <xdr:row>69</xdr:row>
      <xdr:rowOff>28575</xdr:rowOff>
    </xdr:from>
    <xdr:to>
      <xdr:col>2</xdr:col>
      <xdr:colOff>371475</xdr:colOff>
      <xdr:row>69</xdr:row>
      <xdr:rowOff>214555</xdr:rowOff>
    </xdr:to>
    <xdr:pic>
      <xdr:nvPicPr>
        <xdr:cNvPr id="30" name="Obraz 29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3075" y="191166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171450</xdr:colOff>
      <xdr:row>69</xdr:row>
      <xdr:rowOff>0</xdr:rowOff>
    </xdr:from>
    <xdr:to>
      <xdr:col>2</xdr:col>
      <xdr:colOff>400050</xdr:colOff>
      <xdr:row>69</xdr:row>
      <xdr:rowOff>185980</xdr:rowOff>
    </xdr:to>
    <xdr:pic>
      <xdr:nvPicPr>
        <xdr:cNvPr id="31" name="Obraz 30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1650" y="188690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809625</xdr:colOff>
      <xdr:row>57</xdr:row>
      <xdr:rowOff>19050</xdr:rowOff>
    </xdr:from>
    <xdr:to>
      <xdr:col>2</xdr:col>
      <xdr:colOff>47625</xdr:colOff>
      <xdr:row>57</xdr:row>
      <xdr:rowOff>205030</xdr:rowOff>
    </xdr:to>
    <xdr:pic>
      <xdr:nvPicPr>
        <xdr:cNvPr id="33" name="Obraz 32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9225" y="156400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457200</xdr:colOff>
      <xdr:row>58</xdr:row>
      <xdr:rowOff>19050</xdr:rowOff>
    </xdr:from>
    <xdr:to>
      <xdr:col>2</xdr:col>
      <xdr:colOff>685800</xdr:colOff>
      <xdr:row>58</xdr:row>
      <xdr:rowOff>205030</xdr:rowOff>
    </xdr:to>
    <xdr:pic>
      <xdr:nvPicPr>
        <xdr:cNvPr id="34" name="Obraz 33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7400" y="158877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209550</xdr:colOff>
      <xdr:row>59</xdr:row>
      <xdr:rowOff>19050</xdr:rowOff>
    </xdr:from>
    <xdr:to>
      <xdr:col>2</xdr:col>
      <xdr:colOff>438150</xdr:colOff>
      <xdr:row>59</xdr:row>
      <xdr:rowOff>205030</xdr:rowOff>
    </xdr:to>
    <xdr:pic>
      <xdr:nvPicPr>
        <xdr:cNvPr id="35" name="Obraz 34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" y="161353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180975</xdr:colOff>
      <xdr:row>60</xdr:row>
      <xdr:rowOff>19050</xdr:rowOff>
    </xdr:from>
    <xdr:to>
      <xdr:col>2</xdr:col>
      <xdr:colOff>409575</xdr:colOff>
      <xdr:row>60</xdr:row>
      <xdr:rowOff>205030</xdr:rowOff>
    </xdr:to>
    <xdr:pic>
      <xdr:nvPicPr>
        <xdr:cNvPr id="36" name="Obraz 35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1175" y="163830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200025</xdr:colOff>
      <xdr:row>61</xdr:row>
      <xdr:rowOff>28575</xdr:rowOff>
    </xdr:from>
    <xdr:to>
      <xdr:col>2</xdr:col>
      <xdr:colOff>428625</xdr:colOff>
      <xdr:row>61</xdr:row>
      <xdr:rowOff>214555</xdr:rowOff>
    </xdr:to>
    <xdr:pic>
      <xdr:nvPicPr>
        <xdr:cNvPr id="37" name="Obraz 36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166401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600075</xdr:colOff>
      <xdr:row>62</xdr:row>
      <xdr:rowOff>19050</xdr:rowOff>
    </xdr:from>
    <xdr:to>
      <xdr:col>1</xdr:col>
      <xdr:colOff>219075</xdr:colOff>
      <xdr:row>62</xdr:row>
      <xdr:rowOff>205030</xdr:rowOff>
    </xdr:to>
    <xdr:pic>
      <xdr:nvPicPr>
        <xdr:cNvPr id="39" name="Obraz 38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171259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733425</xdr:colOff>
      <xdr:row>63</xdr:row>
      <xdr:rowOff>19050</xdr:rowOff>
    </xdr:from>
    <xdr:to>
      <xdr:col>1</xdr:col>
      <xdr:colOff>962025</xdr:colOff>
      <xdr:row>63</xdr:row>
      <xdr:rowOff>205030</xdr:rowOff>
    </xdr:to>
    <xdr:pic>
      <xdr:nvPicPr>
        <xdr:cNvPr id="40" name="Obraz 39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173736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600075</xdr:colOff>
      <xdr:row>64</xdr:row>
      <xdr:rowOff>19050</xdr:rowOff>
    </xdr:from>
    <xdr:to>
      <xdr:col>1</xdr:col>
      <xdr:colOff>828675</xdr:colOff>
      <xdr:row>64</xdr:row>
      <xdr:rowOff>205030</xdr:rowOff>
    </xdr:to>
    <xdr:pic>
      <xdr:nvPicPr>
        <xdr:cNvPr id="41" name="Obraz 40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9675" y="176212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628650</xdr:colOff>
      <xdr:row>65</xdr:row>
      <xdr:rowOff>38100</xdr:rowOff>
    </xdr:from>
    <xdr:to>
      <xdr:col>1</xdr:col>
      <xdr:colOff>857250</xdr:colOff>
      <xdr:row>65</xdr:row>
      <xdr:rowOff>224080</xdr:rowOff>
    </xdr:to>
    <xdr:pic>
      <xdr:nvPicPr>
        <xdr:cNvPr id="42" name="Obraz 41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0" y="178879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295275</xdr:colOff>
      <xdr:row>66</xdr:row>
      <xdr:rowOff>28575</xdr:rowOff>
    </xdr:from>
    <xdr:to>
      <xdr:col>2</xdr:col>
      <xdr:colOff>523875</xdr:colOff>
      <xdr:row>66</xdr:row>
      <xdr:rowOff>214555</xdr:rowOff>
    </xdr:to>
    <xdr:pic>
      <xdr:nvPicPr>
        <xdr:cNvPr id="43" name="Obraz 42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95475" y="181260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85725</xdr:colOff>
      <xdr:row>51</xdr:row>
      <xdr:rowOff>19050</xdr:rowOff>
    </xdr:from>
    <xdr:to>
      <xdr:col>2</xdr:col>
      <xdr:colOff>314325</xdr:colOff>
      <xdr:row>51</xdr:row>
      <xdr:rowOff>205030</xdr:rowOff>
    </xdr:to>
    <xdr:pic>
      <xdr:nvPicPr>
        <xdr:cNvPr id="44" name="Obraz 43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5925" y="141541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257175</xdr:colOff>
      <xdr:row>52</xdr:row>
      <xdr:rowOff>28575</xdr:rowOff>
    </xdr:from>
    <xdr:to>
      <xdr:col>2</xdr:col>
      <xdr:colOff>485775</xdr:colOff>
      <xdr:row>52</xdr:row>
      <xdr:rowOff>214555</xdr:rowOff>
    </xdr:to>
    <xdr:pic>
      <xdr:nvPicPr>
        <xdr:cNvPr id="45" name="Obraz 44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7375" y="133445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762000</xdr:colOff>
      <xdr:row>53</xdr:row>
      <xdr:rowOff>28575</xdr:rowOff>
    </xdr:from>
    <xdr:to>
      <xdr:col>2</xdr:col>
      <xdr:colOff>0</xdr:colOff>
      <xdr:row>53</xdr:row>
      <xdr:rowOff>214555</xdr:rowOff>
    </xdr:to>
    <xdr:pic>
      <xdr:nvPicPr>
        <xdr:cNvPr id="46" name="Obraz 45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600" y="151733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723900</xdr:colOff>
      <xdr:row>54</xdr:row>
      <xdr:rowOff>19050</xdr:rowOff>
    </xdr:from>
    <xdr:to>
      <xdr:col>1</xdr:col>
      <xdr:colOff>952500</xdr:colOff>
      <xdr:row>54</xdr:row>
      <xdr:rowOff>205030</xdr:rowOff>
    </xdr:to>
    <xdr:pic>
      <xdr:nvPicPr>
        <xdr:cNvPr id="47" name="Obraz 46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0" y="148971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1028700</xdr:colOff>
      <xdr:row>18</xdr:row>
      <xdr:rowOff>19050</xdr:rowOff>
    </xdr:from>
    <xdr:to>
      <xdr:col>2</xdr:col>
      <xdr:colOff>1257300</xdr:colOff>
      <xdr:row>18</xdr:row>
      <xdr:rowOff>205030</xdr:rowOff>
    </xdr:to>
    <xdr:pic>
      <xdr:nvPicPr>
        <xdr:cNvPr id="48" name="Obraz 47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8900" y="46863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200025</xdr:colOff>
      <xdr:row>19</xdr:row>
      <xdr:rowOff>19050</xdr:rowOff>
    </xdr:from>
    <xdr:to>
      <xdr:col>2</xdr:col>
      <xdr:colOff>428625</xdr:colOff>
      <xdr:row>19</xdr:row>
      <xdr:rowOff>205030</xdr:rowOff>
    </xdr:to>
    <xdr:pic>
      <xdr:nvPicPr>
        <xdr:cNvPr id="49" name="Obraz 48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0225" y="49339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847725</xdr:colOff>
      <xdr:row>20</xdr:row>
      <xdr:rowOff>19050</xdr:rowOff>
    </xdr:from>
    <xdr:to>
      <xdr:col>2</xdr:col>
      <xdr:colOff>1076325</xdr:colOff>
      <xdr:row>20</xdr:row>
      <xdr:rowOff>205030</xdr:rowOff>
    </xdr:to>
    <xdr:pic>
      <xdr:nvPicPr>
        <xdr:cNvPr id="50" name="Obraz 49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51816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285750</xdr:colOff>
      <xdr:row>107</xdr:row>
      <xdr:rowOff>0</xdr:rowOff>
    </xdr:from>
    <xdr:to>
      <xdr:col>3</xdr:col>
      <xdr:colOff>514350</xdr:colOff>
      <xdr:row>107</xdr:row>
      <xdr:rowOff>185980</xdr:rowOff>
    </xdr:to>
    <xdr:pic>
      <xdr:nvPicPr>
        <xdr:cNvPr id="51" name="Obraz 50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90900" y="331279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466725</xdr:colOff>
      <xdr:row>114</xdr:row>
      <xdr:rowOff>19050</xdr:rowOff>
    </xdr:from>
    <xdr:to>
      <xdr:col>3</xdr:col>
      <xdr:colOff>695325</xdr:colOff>
      <xdr:row>114</xdr:row>
      <xdr:rowOff>205030</xdr:rowOff>
    </xdr:to>
    <xdr:pic>
      <xdr:nvPicPr>
        <xdr:cNvPr id="52" name="Obraz 51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" y="318325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209550</xdr:colOff>
      <xdr:row>118</xdr:row>
      <xdr:rowOff>9525</xdr:rowOff>
    </xdr:from>
    <xdr:to>
      <xdr:col>3</xdr:col>
      <xdr:colOff>438150</xdr:colOff>
      <xdr:row>118</xdr:row>
      <xdr:rowOff>195505</xdr:rowOff>
    </xdr:to>
    <xdr:pic>
      <xdr:nvPicPr>
        <xdr:cNvPr id="54" name="Obraz 53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4700" y="3720465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770283</xdr:colOff>
      <xdr:row>119</xdr:row>
      <xdr:rowOff>14080</xdr:rowOff>
    </xdr:from>
    <xdr:to>
      <xdr:col>4</xdr:col>
      <xdr:colOff>103533</xdr:colOff>
      <xdr:row>119</xdr:row>
      <xdr:rowOff>199232</xdr:rowOff>
    </xdr:to>
    <xdr:pic>
      <xdr:nvPicPr>
        <xdr:cNvPr id="57" name="Obraz 56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75433" y="37456855"/>
          <a:ext cx="228600" cy="185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360708</xdr:colOff>
      <xdr:row>122</xdr:row>
      <xdr:rowOff>4555</xdr:rowOff>
    </xdr:from>
    <xdr:to>
      <xdr:col>3</xdr:col>
      <xdr:colOff>589308</xdr:colOff>
      <xdr:row>122</xdr:row>
      <xdr:rowOff>189707</xdr:rowOff>
    </xdr:to>
    <xdr:pic>
      <xdr:nvPicPr>
        <xdr:cNvPr id="58" name="Obraz 57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65858" y="33999280"/>
          <a:ext cx="228600" cy="18515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371475</xdr:colOff>
      <xdr:row>130</xdr:row>
      <xdr:rowOff>238125</xdr:rowOff>
    </xdr:from>
    <xdr:to>
      <xdr:col>1</xdr:col>
      <xdr:colOff>600075</xdr:colOff>
      <xdr:row>131</xdr:row>
      <xdr:rowOff>176455</xdr:rowOff>
    </xdr:to>
    <xdr:pic>
      <xdr:nvPicPr>
        <xdr:cNvPr id="59" name="Obraz 58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1075" y="405003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114300</xdr:colOff>
      <xdr:row>128</xdr:row>
      <xdr:rowOff>9525</xdr:rowOff>
    </xdr:from>
    <xdr:to>
      <xdr:col>2</xdr:col>
      <xdr:colOff>342900</xdr:colOff>
      <xdr:row>128</xdr:row>
      <xdr:rowOff>195505</xdr:rowOff>
    </xdr:to>
    <xdr:pic>
      <xdr:nvPicPr>
        <xdr:cNvPr id="60" name="Obraz 59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0" y="39776400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409575</xdr:colOff>
      <xdr:row>132</xdr:row>
      <xdr:rowOff>0</xdr:rowOff>
    </xdr:from>
    <xdr:to>
      <xdr:col>2</xdr:col>
      <xdr:colOff>638175</xdr:colOff>
      <xdr:row>132</xdr:row>
      <xdr:rowOff>185980</xdr:rowOff>
    </xdr:to>
    <xdr:pic>
      <xdr:nvPicPr>
        <xdr:cNvPr id="61" name="Obraz 60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366045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752475</xdr:colOff>
      <xdr:row>132</xdr:row>
      <xdr:rowOff>0</xdr:rowOff>
    </xdr:from>
    <xdr:to>
      <xdr:col>1</xdr:col>
      <xdr:colOff>981075</xdr:colOff>
      <xdr:row>132</xdr:row>
      <xdr:rowOff>185980</xdr:rowOff>
    </xdr:to>
    <xdr:pic>
      <xdr:nvPicPr>
        <xdr:cNvPr id="62" name="Obraz 61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2075" y="410051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57150</xdr:colOff>
      <xdr:row>133</xdr:row>
      <xdr:rowOff>0</xdr:rowOff>
    </xdr:from>
    <xdr:to>
      <xdr:col>2</xdr:col>
      <xdr:colOff>285750</xdr:colOff>
      <xdr:row>133</xdr:row>
      <xdr:rowOff>185980</xdr:rowOff>
    </xdr:to>
    <xdr:pic>
      <xdr:nvPicPr>
        <xdr:cNvPr id="63" name="Obraz 62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4127182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361950</xdr:colOff>
      <xdr:row>133</xdr:row>
      <xdr:rowOff>19050</xdr:rowOff>
    </xdr:from>
    <xdr:to>
      <xdr:col>2</xdr:col>
      <xdr:colOff>590550</xdr:colOff>
      <xdr:row>133</xdr:row>
      <xdr:rowOff>205030</xdr:rowOff>
    </xdr:to>
    <xdr:pic>
      <xdr:nvPicPr>
        <xdr:cNvPr id="73" name="Obraz 72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2150" y="373284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533400</xdr:colOff>
      <xdr:row>116</xdr:row>
      <xdr:rowOff>19050</xdr:rowOff>
    </xdr:from>
    <xdr:to>
      <xdr:col>3</xdr:col>
      <xdr:colOff>762000</xdr:colOff>
      <xdr:row>116</xdr:row>
      <xdr:rowOff>205030</xdr:rowOff>
    </xdr:to>
    <xdr:pic>
      <xdr:nvPicPr>
        <xdr:cNvPr id="64" name="Obraz 63" descr="C:\Users\Kasia\AppData\Local\Microsoft\Windows\INetCache\IE\17GA0B2S\leaf-295516_960_720[1].png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38550" y="32527875"/>
          <a:ext cx="228600" cy="1859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4"/>
  <sheetViews>
    <sheetView windowProtection="1" showGridLines="0" tabSelected="1" showRuler="0" view="pageBreakPreview" topLeftCell="A7" zoomScaleNormal="100" zoomScaleSheetLayoutView="100" workbookViewId="0">
      <selection activeCell="G14" sqref="G14"/>
    </sheetView>
  </sheetViews>
  <sheetFormatPr defaultColWidth="9.140625" defaultRowHeight="15"/>
  <cols>
    <col min="1" max="1" width="9.140625" style="100"/>
    <col min="2" max="2" width="14.85546875" style="100" customWidth="1"/>
    <col min="3" max="3" width="22.5703125" style="100" customWidth="1"/>
    <col min="4" max="4" width="13.42578125" style="100" customWidth="1"/>
    <col min="5" max="5" width="9.85546875" style="100" customWidth="1"/>
    <col min="6" max="6" width="8.140625" style="125" customWidth="1"/>
    <col min="7" max="7" width="7.7109375" style="100" bestFit="1" customWidth="1"/>
    <col min="8" max="8" width="11.7109375" style="130" customWidth="1"/>
    <col min="9" max="16384" width="9.140625" style="100"/>
  </cols>
  <sheetData>
    <row r="1" spans="1:8">
      <c r="A1" s="180" t="s">
        <v>0</v>
      </c>
      <c r="B1" s="180"/>
      <c r="C1" s="180"/>
      <c r="D1" s="180"/>
      <c r="E1" s="180"/>
      <c r="F1" s="180"/>
      <c r="G1" s="180"/>
      <c r="H1" s="180"/>
    </row>
    <row r="2" spans="1:8">
      <c r="A2" s="183" t="s">
        <v>141</v>
      </c>
      <c r="B2" s="183"/>
      <c r="C2" s="183"/>
      <c r="D2" s="183"/>
      <c r="E2" s="183"/>
      <c r="F2" s="183"/>
      <c r="G2" s="183"/>
      <c r="H2" s="183"/>
    </row>
    <row r="3" spans="1:8" ht="7.5" customHeight="1">
      <c r="A3" s="180"/>
      <c r="B3" s="180"/>
      <c r="C3" s="180"/>
      <c r="D3" s="180"/>
      <c r="E3" s="180"/>
      <c r="F3" s="180"/>
      <c r="G3" s="180"/>
      <c r="H3" s="180"/>
    </row>
    <row r="4" spans="1:8" ht="24.95" customHeight="1">
      <c r="A4" s="181" t="s">
        <v>21</v>
      </c>
      <c r="B4" s="181"/>
      <c r="C4" s="181"/>
      <c r="D4" s="181"/>
      <c r="E4" s="181"/>
      <c r="F4" s="181"/>
      <c r="G4" s="181"/>
      <c r="H4" s="181"/>
    </row>
    <row r="5" spans="1:8" ht="20.100000000000001" customHeight="1">
      <c r="A5" s="172" t="s">
        <v>18</v>
      </c>
      <c r="B5" s="172"/>
      <c r="C5" s="182"/>
      <c r="D5" s="182"/>
      <c r="E5" s="182"/>
      <c r="F5" s="182"/>
      <c r="G5" s="182"/>
      <c r="H5" s="182"/>
    </row>
    <row r="6" spans="1:8" ht="20.100000000000001" customHeight="1">
      <c r="A6" s="172" t="s">
        <v>19</v>
      </c>
      <c r="B6" s="172"/>
      <c r="C6" s="99"/>
      <c r="D6" s="66" t="s">
        <v>20</v>
      </c>
      <c r="E6" s="182"/>
      <c r="F6" s="182"/>
      <c r="G6" s="182"/>
      <c r="H6" s="182"/>
    </row>
    <row r="7" spans="1:8" ht="20.100000000000001" customHeight="1">
      <c r="A7" s="172" t="s">
        <v>22</v>
      </c>
      <c r="B7" s="172"/>
      <c r="C7" s="182"/>
      <c r="D7" s="182"/>
      <c r="E7" s="182"/>
      <c r="F7" s="182"/>
      <c r="G7" s="182"/>
      <c r="H7" s="182"/>
    </row>
    <row r="8" spans="1:8" ht="20.100000000000001" customHeight="1">
      <c r="A8" s="184"/>
      <c r="B8" s="185"/>
      <c r="C8" s="185"/>
      <c r="D8" s="185"/>
      <c r="E8" s="185"/>
      <c r="F8" s="185"/>
      <c r="G8" s="185"/>
      <c r="H8" s="186"/>
    </row>
    <row r="9" spans="1:8" ht="24.95" customHeight="1">
      <c r="A9" s="181" t="s">
        <v>23</v>
      </c>
      <c r="B9" s="181"/>
      <c r="C9" s="181"/>
      <c r="D9" s="181"/>
      <c r="E9" s="181"/>
      <c r="F9" s="181"/>
      <c r="G9" s="181"/>
      <c r="H9" s="181"/>
    </row>
    <row r="10" spans="1:8" ht="20.100000000000001" customHeight="1">
      <c r="A10" s="172" t="s">
        <v>27</v>
      </c>
      <c r="B10" s="172"/>
      <c r="C10" s="131"/>
      <c r="D10" s="73" t="s">
        <v>28</v>
      </c>
      <c r="E10" s="173"/>
      <c r="F10" s="173"/>
      <c r="G10" s="173"/>
      <c r="H10" s="173"/>
    </row>
    <row r="11" spans="1:8" ht="20.100000000000001" customHeight="1">
      <c r="A11" s="49" t="s">
        <v>35</v>
      </c>
      <c r="B11" s="72"/>
      <c r="C11" s="140" t="s">
        <v>120</v>
      </c>
      <c r="D11" s="138" t="s">
        <v>118</v>
      </c>
      <c r="E11" s="184" t="s">
        <v>119</v>
      </c>
      <c r="F11" s="185"/>
      <c r="G11" s="186"/>
      <c r="H11" s="138" t="s">
        <v>117</v>
      </c>
    </row>
    <row r="12" spans="1:8" ht="21.75" customHeight="1">
      <c r="A12" s="180"/>
      <c r="B12" s="180"/>
      <c r="C12" s="180"/>
      <c r="D12" s="180"/>
      <c r="E12" s="180"/>
      <c r="F12" s="180"/>
      <c r="G12" s="180"/>
      <c r="H12" s="180"/>
    </row>
    <row r="13" spans="1:8" ht="24.95" customHeight="1">
      <c r="A13" s="193" t="s">
        <v>68</v>
      </c>
      <c r="B13" s="194"/>
      <c r="C13" s="194"/>
      <c r="D13" s="194"/>
      <c r="E13" s="78" t="s">
        <v>1</v>
      </c>
      <c r="F13" s="79" t="s">
        <v>2</v>
      </c>
      <c r="G13" s="80" t="s">
        <v>4</v>
      </c>
      <c r="H13" s="81" t="s">
        <v>3</v>
      </c>
    </row>
    <row r="14" spans="1:8" ht="20.100000000000001" customHeight="1">
      <c r="A14" s="159" t="s">
        <v>6</v>
      </c>
      <c r="B14" s="160"/>
      <c r="C14" s="160"/>
      <c r="D14" s="160"/>
      <c r="E14" s="4" t="s">
        <v>53</v>
      </c>
      <c r="F14" s="10">
        <v>28</v>
      </c>
      <c r="G14" s="11"/>
      <c r="H14" s="12">
        <f t="shared" ref="H14:H15" si="0">F14*G14</f>
        <v>0</v>
      </c>
    </row>
    <row r="15" spans="1:8" ht="20.100000000000001" customHeight="1">
      <c r="A15" s="170" t="s">
        <v>5</v>
      </c>
      <c r="B15" s="171"/>
      <c r="C15" s="171"/>
      <c r="D15" s="171"/>
      <c r="E15" s="3" t="s">
        <v>53</v>
      </c>
      <c r="F15" s="7">
        <v>38</v>
      </c>
      <c r="G15" s="8"/>
      <c r="H15" s="9">
        <f t="shared" si="0"/>
        <v>0</v>
      </c>
    </row>
    <row r="16" spans="1:8" ht="20.100000000000001" customHeight="1">
      <c r="A16" s="159" t="s">
        <v>129</v>
      </c>
      <c r="B16" s="160"/>
      <c r="C16" s="160"/>
      <c r="D16" s="160"/>
      <c r="E16" s="4" t="s">
        <v>53</v>
      </c>
      <c r="F16" s="10">
        <v>45</v>
      </c>
      <c r="G16" s="11"/>
      <c r="H16" s="12">
        <f t="shared" ref="H16:H21" si="1">F16*G16</f>
        <v>0</v>
      </c>
    </row>
    <row r="17" spans="1:8" ht="20.100000000000001" customHeight="1">
      <c r="A17" s="170" t="s">
        <v>29</v>
      </c>
      <c r="B17" s="171"/>
      <c r="C17" s="171"/>
      <c r="D17" s="171"/>
      <c r="E17" s="3" t="s">
        <v>53</v>
      </c>
      <c r="F17" s="7">
        <v>37</v>
      </c>
      <c r="G17" s="8"/>
      <c r="H17" s="9">
        <f t="shared" si="1"/>
        <v>0</v>
      </c>
    </row>
    <row r="18" spans="1:8" ht="20.100000000000001" customHeight="1">
      <c r="A18" s="159" t="s">
        <v>128</v>
      </c>
      <c r="B18" s="160"/>
      <c r="C18" s="160"/>
      <c r="D18" s="160"/>
      <c r="E18" s="4" t="s">
        <v>53</v>
      </c>
      <c r="F18" s="10">
        <v>45</v>
      </c>
      <c r="G18" s="11"/>
      <c r="H18" s="12">
        <f t="shared" si="1"/>
        <v>0</v>
      </c>
    </row>
    <row r="19" spans="1:8" ht="20.100000000000001" customHeight="1">
      <c r="A19" s="170" t="s">
        <v>126</v>
      </c>
      <c r="B19" s="171"/>
      <c r="C19" s="171"/>
      <c r="D19" s="171"/>
      <c r="E19" s="3" t="s">
        <v>53</v>
      </c>
      <c r="F19" s="7">
        <v>35</v>
      </c>
      <c r="G19" s="8"/>
      <c r="H19" s="9">
        <f t="shared" si="1"/>
        <v>0</v>
      </c>
    </row>
    <row r="20" spans="1:8" ht="20.100000000000001" customHeight="1">
      <c r="A20" s="159" t="s">
        <v>125</v>
      </c>
      <c r="B20" s="160"/>
      <c r="C20" s="160"/>
      <c r="D20" s="160"/>
      <c r="E20" s="4" t="s">
        <v>53</v>
      </c>
      <c r="F20" s="10">
        <v>35</v>
      </c>
      <c r="G20" s="11"/>
      <c r="H20" s="12">
        <f t="shared" si="1"/>
        <v>0</v>
      </c>
    </row>
    <row r="21" spans="1:8" ht="20.100000000000001" customHeight="1">
      <c r="A21" s="208" t="s">
        <v>124</v>
      </c>
      <c r="B21" s="209"/>
      <c r="C21" s="209"/>
      <c r="D21" s="209"/>
      <c r="E21" s="5" t="s">
        <v>53</v>
      </c>
      <c r="F21" s="13">
        <v>35</v>
      </c>
      <c r="G21" s="14"/>
      <c r="H21" s="15">
        <f t="shared" si="1"/>
        <v>0</v>
      </c>
    </row>
    <row r="22" spans="1:8" ht="21.75" customHeight="1">
      <c r="A22" s="189"/>
      <c r="B22" s="189"/>
      <c r="C22" s="189"/>
      <c r="D22" s="189"/>
      <c r="E22" s="189"/>
      <c r="F22" s="189"/>
      <c r="G22" s="189"/>
      <c r="H22" s="189"/>
    </row>
    <row r="23" spans="1:8" ht="24.95" customHeight="1">
      <c r="A23" s="206" t="s">
        <v>147</v>
      </c>
      <c r="B23" s="207"/>
      <c r="C23" s="207"/>
      <c r="D23" s="207"/>
      <c r="E23" s="82" t="s">
        <v>78</v>
      </c>
      <c r="F23" s="83" t="s">
        <v>2</v>
      </c>
      <c r="G23" s="84" t="s">
        <v>4</v>
      </c>
      <c r="H23" s="85" t="s">
        <v>3</v>
      </c>
    </row>
    <row r="24" spans="1:8" ht="20.100000000000001" customHeight="1">
      <c r="A24" s="159" t="s">
        <v>10</v>
      </c>
      <c r="B24" s="160"/>
      <c r="C24" s="160"/>
      <c r="D24" s="160"/>
      <c r="E24" s="4" t="s">
        <v>17</v>
      </c>
      <c r="F24" s="10">
        <v>13</v>
      </c>
      <c r="G24" s="11"/>
      <c r="H24" s="12">
        <f>F24*G24</f>
        <v>0</v>
      </c>
    </row>
    <row r="25" spans="1:8" ht="20.100000000000001" customHeight="1">
      <c r="A25" s="176" t="s">
        <v>144</v>
      </c>
      <c r="B25" s="177"/>
      <c r="C25" s="177"/>
      <c r="D25" s="177"/>
      <c r="E25" s="74" t="s">
        <v>79</v>
      </c>
      <c r="F25" s="75">
        <v>15</v>
      </c>
      <c r="G25" s="76"/>
      <c r="H25" s="77">
        <f t="shared" ref="H25:H33" si="2">F25*G25</f>
        <v>0</v>
      </c>
    </row>
    <row r="26" spans="1:8" ht="20.100000000000001" customHeight="1">
      <c r="A26" s="159" t="s">
        <v>130</v>
      </c>
      <c r="B26" s="160"/>
      <c r="C26" s="160"/>
      <c r="D26" s="160"/>
      <c r="E26" s="4" t="s">
        <v>17</v>
      </c>
      <c r="F26" s="10">
        <v>15</v>
      </c>
      <c r="G26" s="11"/>
      <c r="H26" s="12">
        <f t="shared" si="2"/>
        <v>0</v>
      </c>
    </row>
    <row r="27" spans="1:8" ht="20.100000000000001" customHeight="1">
      <c r="A27" s="176" t="s">
        <v>14</v>
      </c>
      <c r="B27" s="177"/>
      <c r="C27" s="177"/>
      <c r="D27" s="177"/>
      <c r="E27" s="74" t="s">
        <v>17</v>
      </c>
      <c r="F27" s="75">
        <v>17</v>
      </c>
      <c r="G27" s="76"/>
      <c r="H27" s="77">
        <f t="shared" si="2"/>
        <v>0</v>
      </c>
    </row>
    <row r="28" spans="1:8" ht="20.100000000000001" customHeight="1">
      <c r="A28" s="159" t="s">
        <v>143</v>
      </c>
      <c r="B28" s="160"/>
      <c r="C28" s="160"/>
      <c r="D28" s="160"/>
      <c r="E28" s="4" t="s">
        <v>79</v>
      </c>
      <c r="F28" s="10">
        <v>17</v>
      </c>
      <c r="G28" s="11"/>
      <c r="H28" s="12">
        <f t="shared" si="2"/>
        <v>0</v>
      </c>
    </row>
    <row r="29" spans="1:8" ht="20.100000000000001" customHeight="1">
      <c r="A29" s="176" t="s">
        <v>77</v>
      </c>
      <c r="B29" s="177"/>
      <c r="C29" s="177"/>
      <c r="D29" s="177"/>
      <c r="E29" s="74" t="s">
        <v>79</v>
      </c>
      <c r="F29" s="75">
        <v>17</v>
      </c>
      <c r="G29" s="76"/>
      <c r="H29" s="77">
        <f t="shared" si="2"/>
        <v>0</v>
      </c>
    </row>
    <row r="30" spans="1:8" ht="20.100000000000001" customHeight="1">
      <c r="A30" s="159" t="s">
        <v>33</v>
      </c>
      <c r="B30" s="160"/>
      <c r="C30" s="160"/>
      <c r="D30" s="160"/>
      <c r="E30" s="4" t="s">
        <v>79</v>
      </c>
      <c r="F30" s="10">
        <v>17</v>
      </c>
      <c r="G30" s="11"/>
      <c r="H30" s="12">
        <f t="shared" si="2"/>
        <v>0</v>
      </c>
    </row>
    <row r="31" spans="1:8" ht="20.100000000000001" customHeight="1">
      <c r="A31" s="176" t="s">
        <v>32</v>
      </c>
      <c r="B31" s="177"/>
      <c r="C31" s="177"/>
      <c r="D31" s="177"/>
      <c r="E31" s="74" t="s">
        <v>79</v>
      </c>
      <c r="F31" s="75">
        <v>17</v>
      </c>
      <c r="G31" s="76"/>
      <c r="H31" s="77">
        <f t="shared" si="2"/>
        <v>0</v>
      </c>
    </row>
    <row r="32" spans="1:8" ht="20.100000000000001" customHeight="1">
      <c r="A32" s="159" t="s">
        <v>31</v>
      </c>
      <c r="B32" s="160"/>
      <c r="C32" s="160"/>
      <c r="D32" s="160"/>
      <c r="E32" s="4" t="s">
        <v>79</v>
      </c>
      <c r="F32" s="10">
        <v>19</v>
      </c>
      <c r="G32" s="11"/>
      <c r="H32" s="12">
        <f t="shared" si="2"/>
        <v>0</v>
      </c>
    </row>
    <row r="33" spans="1:8" ht="20.100000000000001" customHeight="1">
      <c r="A33" s="176" t="s">
        <v>34</v>
      </c>
      <c r="B33" s="177"/>
      <c r="C33" s="177"/>
      <c r="D33" s="177"/>
      <c r="E33" s="74" t="s">
        <v>79</v>
      </c>
      <c r="F33" s="75">
        <v>20</v>
      </c>
      <c r="G33" s="76"/>
      <c r="H33" s="77">
        <f t="shared" si="2"/>
        <v>0</v>
      </c>
    </row>
    <row r="34" spans="1:8" ht="20.100000000000001" customHeight="1">
      <c r="A34" s="178" t="s">
        <v>66</v>
      </c>
      <c r="B34" s="179"/>
      <c r="C34" s="179"/>
      <c r="D34" s="179"/>
      <c r="E34" s="25" t="s">
        <v>114</v>
      </c>
      <c r="F34" s="16">
        <v>22</v>
      </c>
      <c r="G34" s="17"/>
      <c r="H34" s="18">
        <f t="shared" ref="H34" si="3">F34*G34</f>
        <v>0</v>
      </c>
    </row>
    <row r="35" spans="1:8" ht="22.15" customHeight="1">
      <c r="A35" s="63"/>
      <c r="B35" s="63"/>
      <c r="C35" s="63"/>
      <c r="D35" s="63"/>
      <c r="E35" s="4"/>
      <c r="F35" s="10"/>
      <c r="G35" s="67"/>
      <c r="H35" s="51"/>
    </row>
    <row r="36" spans="1:8" ht="24.95" customHeight="1">
      <c r="A36" s="196" t="s">
        <v>145</v>
      </c>
      <c r="B36" s="197"/>
      <c r="C36" s="197"/>
      <c r="D36" s="197"/>
      <c r="E36" s="86" t="s">
        <v>78</v>
      </c>
      <c r="F36" s="87" t="s">
        <v>2</v>
      </c>
      <c r="G36" s="88" t="s">
        <v>4</v>
      </c>
      <c r="H36" s="89" t="s">
        <v>3</v>
      </c>
    </row>
    <row r="37" spans="1:8" ht="20.100000000000001" customHeight="1">
      <c r="A37" s="159" t="s">
        <v>8</v>
      </c>
      <c r="B37" s="160"/>
      <c r="C37" s="160"/>
      <c r="D37" s="160"/>
      <c r="E37" s="4" t="s">
        <v>17</v>
      </c>
      <c r="F37" s="10">
        <v>13</v>
      </c>
      <c r="G37" s="11"/>
      <c r="H37" s="12">
        <f>F37*G37</f>
        <v>0</v>
      </c>
    </row>
    <row r="38" spans="1:8" ht="20.100000000000001" customHeight="1">
      <c r="A38" s="198" t="s">
        <v>121</v>
      </c>
      <c r="B38" s="199"/>
      <c r="C38" s="199"/>
      <c r="D38" s="199"/>
      <c r="E38" s="40" t="s">
        <v>17</v>
      </c>
      <c r="F38" s="29">
        <v>13</v>
      </c>
      <c r="G38" s="30"/>
      <c r="H38" s="31">
        <f t="shared" ref="H38:H49" si="4">F38*G38</f>
        <v>0</v>
      </c>
    </row>
    <row r="39" spans="1:8" ht="20.100000000000001" customHeight="1">
      <c r="A39" s="159" t="s">
        <v>7</v>
      </c>
      <c r="B39" s="160"/>
      <c r="C39" s="160"/>
      <c r="D39" s="160"/>
      <c r="E39" s="4" t="s">
        <v>17</v>
      </c>
      <c r="F39" s="10">
        <v>14</v>
      </c>
      <c r="G39" s="11"/>
      <c r="H39" s="12">
        <f t="shared" si="4"/>
        <v>0</v>
      </c>
    </row>
    <row r="40" spans="1:8" ht="20.100000000000001" customHeight="1">
      <c r="A40" s="198" t="s">
        <v>64</v>
      </c>
      <c r="B40" s="199"/>
      <c r="C40" s="199"/>
      <c r="D40" s="199"/>
      <c r="E40" s="40" t="s">
        <v>17</v>
      </c>
      <c r="F40" s="29">
        <v>14</v>
      </c>
      <c r="G40" s="30"/>
      <c r="H40" s="31">
        <f t="shared" si="4"/>
        <v>0</v>
      </c>
    </row>
    <row r="41" spans="1:8" ht="20.100000000000001" customHeight="1">
      <c r="A41" s="159" t="s">
        <v>9</v>
      </c>
      <c r="B41" s="160"/>
      <c r="C41" s="160"/>
      <c r="D41" s="160"/>
      <c r="E41" s="4" t="s">
        <v>17</v>
      </c>
      <c r="F41" s="10">
        <v>14</v>
      </c>
      <c r="G41" s="11"/>
      <c r="H41" s="12">
        <f t="shared" si="4"/>
        <v>0</v>
      </c>
    </row>
    <row r="42" spans="1:8" ht="20.100000000000001" customHeight="1">
      <c r="A42" s="198" t="s">
        <v>24</v>
      </c>
      <c r="B42" s="199"/>
      <c r="C42" s="199"/>
      <c r="D42" s="199"/>
      <c r="E42" s="40" t="s">
        <v>17</v>
      </c>
      <c r="F42" s="29">
        <v>14</v>
      </c>
      <c r="G42" s="30"/>
      <c r="H42" s="31">
        <f>F42*G42</f>
        <v>0</v>
      </c>
    </row>
    <row r="43" spans="1:8" ht="20.100000000000001" customHeight="1">
      <c r="A43" s="159" t="s">
        <v>12</v>
      </c>
      <c r="B43" s="160"/>
      <c r="C43" s="160"/>
      <c r="D43" s="160"/>
      <c r="E43" s="4" t="s">
        <v>17</v>
      </c>
      <c r="F43" s="10">
        <v>14</v>
      </c>
      <c r="G43" s="11"/>
      <c r="H43" s="12">
        <f t="shared" si="4"/>
        <v>0</v>
      </c>
    </row>
    <row r="44" spans="1:8" ht="20.100000000000001" customHeight="1">
      <c r="A44" s="198" t="s">
        <v>13</v>
      </c>
      <c r="B44" s="199"/>
      <c r="C44" s="199"/>
      <c r="D44" s="199"/>
      <c r="E44" s="40" t="s">
        <v>17</v>
      </c>
      <c r="F44" s="29">
        <v>14</v>
      </c>
      <c r="G44" s="30"/>
      <c r="H44" s="31">
        <f t="shared" si="4"/>
        <v>0</v>
      </c>
    </row>
    <row r="45" spans="1:8" ht="20.100000000000001" customHeight="1">
      <c r="A45" s="195" t="s">
        <v>30</v>
      </c>
      <c r="B45" s="160"/>
      <c r="C45" s="160"/>
      <c r="D45" s="160"/>
      <c r="E45" s="4" t="s">
        <v>17</v>
      </c>
      <c r="F45" s="10">
        <v>17</v>
      </c>
      <c r="G45" s="11"/>
      <c r="H45" s="12">
        <f>F45*G45</f>
        <v>0</v>
      </c>
    </row>
    <row r="46" spans="1:8" ht="20.100000000000001" customHeight="1">
      <c r="A46" s="198" t="s">
        <v>11</v>
      </c>
      <c r="B46" s="199"/>
      <c r="C46" s="199"/>
      <c r="D46" s="199"/>
      <c r="E46" s="40" t="s">
        <v>79</v>
      </c>
      <c r="F46" s="29">
        <v>17</v>
      </c>
      <c r="G46" s="30"/>
      <c r="H46" s="31">
        <f t="shared" si="4"/>
        <v>0</v>
      </c>
    </row>
    <row r="47" spans="1:8" ht="20.100000000000001" customHeight="1">
      <c r="A47" s="159" t="s">
        <v>75</v>
      </c>
      <c r="B47" s="160"/>
      <c r="C47" s="160"/>
      <c r="D47" s="160"/>
      <c r="E47" s="4" t="s">
        <v>79</v>
      </c>
      <c r="F47" s="10">
        <v>17</v>
      </c>
      <c r="G47" s="11"/>
      <c r="H47" s="12">
        <f t="shared" si="4"/>
        <v>0</v>
      </c>
    </row>
    <row r="48" spans="1:8" ht="20.100000000000001" customHeight="1">
      <c r="A48" s="198" t="s">
        <v>76</v>
      </c>
      <c r="B48" s="199"/>
      <c r="C48" s="199"/>
      <c r="D48" s="199"/>
      <c r="E48" s="40" t="s">
        <v>79</v>
      </c>
      <c r="F48" s="29">
        <v>17</v>
      </c>
      <c r="G48" s="30"/>
      <c r="H48" s="31">
        <f t="shared" si="4"/>
        <v>0</v>
      </c>
    </row>
    <row r="49" spans="1:8" ht="20.100000000000001" customHeight="1">
      <c r="A49" s="178" t="s">
        <v>15</v>
      </c>
      <c r="B49" s="179"/>
      <c r="C49" s="179"/>
      <c r="D49" s="179"/>
      <c r="E49" s="25" t="s">
        <v>26</v>
      </c>
      <c r="F49" s="16">
        <v>22</v>
      </c>
      <c r="G49" s="17"/>
      <c r="H49" s="18">
        <f t="shared" si="4"/>
        <v>0</v>
      </c>
    </row>
    <row r="50" spans="1:8" ht="20.45" customHeight="1">
      <c r="A50" s="210"/>
      <c r="B50" s="210"/>
      <c r="C50" s="210"/>
      <c r="D50" s="210"/>
      <c r="E50" s="210"/>
      <c r="F50" s="210"/>
      <c r="G50" s="210"/>
      <c r="H50" s="210"/>
    </row>
    <row r="51" spans="1:8" ht="24.95" customHeight="1">
      <c r="A51" s="157" t="s">
        <v>146</v>
      </c>
      <c r="B51" s="158"/>
      <c r="C51" s="158"/>
      <c r="D51" s="158"/>
      <c r="E51" s="36" t="s">
        <v>78</v>
      </c>
      <c r="F51" s="37" t="s">
        <v>2</v>
      </c>
      <c r="G51" s="38" t="s">
        <v>4</v>
      </c>
      <c r="H51" s="39" t="s">
        <v>3</v>
      </c>
    </row>
    <row r="52" spans="1:8" ht="20.100000000000001" customHeight="1">
      <c r="A52" s="161" t="s">
        <v>65</v>
      </c>
      <c r="B52" s="162"/>
      <c r="C52" s="162"/>
      <c r="D52" s="162"/>
      <c r="E52" s="35" t="s">
        <v>17</v>
      </c>
      <c r="F52" s="26">
        <v>14</v>
      </c>
      <c r="G52" s="27"/>
      <c r="H52" s="28">
        <f>F52*G52</f>
        <v>0</v>
      </c>
    </row>
    <row r="53" spans="1:8" ht="20.100000000000001" customHeight="1">
      <c r="A53" s="159" t="s">
        <v>131</v>
      </c>
      <c r="B53" s="160"/>
      <c r="C53" s="160"/>
      <c r="D53" s="160"/>
      <c r="E53" s="4" t="s">
        <v>17</v>
      </c>
      <c r="F53" s="10">
        <v>17</v>
      </c>
      <c r="G53" s="11"/>
      <c r="H53" s="12">
        <f>F53*G53</f>
        <v>0</v>
      </c>
    </row>
    <row r="54" spans="1:8" ht="20.100000000000001" customHeight="1">
      <c r="A54" s="161" t="s">
        <v>101</v>
      </c>
      <c r="B54" s="162"/>
      <c r="C54" s="162"/>
      <c r="D54" s="162"/>
      <c r="E54" s="35" t="s">
        <v>17</v>
      </c>
      <c r="F54" s="26">
        <v>17</v>
      </c>
      <c r="G54" s="27"/>
      <c r="H54" s="28">
        <f>F54*G54</f>
        <v>0</v>
      </c>
    </row>
    <row r="55" spans="1:8" ht="20.100000000000001" customHeight="1">
      <c r="A55" s="178" t="s">
        <v>16</v>
      </c>
      <c r="B55" s="179"/>
      <c r="C55" s="179"/>
      <c r="D55" s="179"/>
      <c r="E55" s="25" t="s">
        <v>17</v>
      </c>
      <c r="F55" s="16">
        <v>22</v>
      </c>
      <c r="G55" s="17"/>
      <c r="H55" s="18">
        <f t="shared" ref="H55" si="5">F55*G55</f>
        <v>0</v>
      </c>
    </row>
    <row r="56" spans="1:8" ht="19.899999999999999" customHeight="1">
      <c r="A56" s="190"/>
      <c r="B56" s="190"/>
      <c r="C56" s="190"/>
      <c r="D56" s="190"/>
      <c r="E56" s="190"/>
      <c r="F56" s="190"/>
      <c r="G56" s="190"/>
      <c r="H56" s="190"/>
    </row>
    <row r="57" spans="1:8" ht="24.95" customHeight="1">
      <c r="A57" s="212" t="s">
        <v>113</v>
      </c>
      <c r="B57" s="213"/>
      <c r="C57" s="213"/>
      <c r="D57" s="213"/>
      <c r="E57" s="2" t="s">
        <v>1</v>
      </c>
      <c r="F57" s="19" t="s">
        <v>2</v>
      </c>
      <c r="G57" s="20" t="s">
        <v>4</v>
      </c>
      <c r="H57" s="21" t="s">
        <v>3</v>
      </c>
    </row>
    <row r="58" spans="1:8" ht="20.100000000000001" customHeight="1">
      <c r="A58" s="214" t="s">
        <v>132</v>
      </c>
      <c r="B58" s="215"/>
      <c r="C58" s="215"/>
      <c r="D58" s="215"/>
      <c r="E58" s="52" t="s">
        <v>67</v>
      </c>
      <c r="F58" s="53">
        <v>14</v>
      </c>
      <c r="G58" s="54"/>
      <c r="H58" s="55">
        <f>F58*G58</f>
        <v>0</v>
      </c>
    </row>
    <row r="59" spans="1:8" ht="20.100000000000001" customHeight="1">
      <c r="A59" s="159" t="s">
        <v>37</v>
      </c>
      <c r="B59" s="160"/>
      <c r="C59" s="160"/>
      <c r="D59" s="160"/>
      <c r="E59" s="4" t="s">
        <v>67</v>
      </c>
      <c r="F59" s="10">
        <v>14</v>
      </c>
      <c r="G59" s="11"/>
      <c r="H59" s="12">
        <f>F59*G59</f>
        <v>0</v>
      </c>
    </row>
    <row r="60" spans="1:8" ht="20.100000000000001" customHeight="1">
      <c r="A60" s="170" t="s">
        <v>39</v>
      </c>
      <c r="B60" s="171"/>
      <c r="C60" s="171"/>
      <c r="D60" s="171"/>
      <c r="E60" s="3" t="s">
        <v>67</v>
      </c>
      <c r="F60" s="7">
        <v>14</v>
      </c>
      <c r="G60" s="8"/>
      <c r="H60" s="9">
        <f>F60*G60</f>
        <v>0</v>
      </c>
    </row>
    <row r="61" spans="1:8" ht="20.100000000000001" customHeight="1">
      <c r="A61" s="159" t="s">
        <v>41</v>
      </c>
      <c r="B61" s="160"/>
      <c r="C61" s="160"/>
      <c r="D61" s="160"/>
      <c r="E61" s="4" t="s">
        <v>67</v>
      </c>
      <c r="F61" s="10">
        <v>14</v>
      </c>
      <c r="G61" s="11"/>
      <c r="H61" s="12">
        <f>F61*G61</f>
        <v>0</v>
      </c>
    </row>
    <row r="62" spans="1:8" ht="20.100000000000001" customHeight="1">
      <c r="A62" s="170" t="s">
        <v>40</v>
      </c>
      <c r="B62" s="171"/>
      <c r="C62" s="171"/>
      <c r="D62" s="171"/>
      <c r="E62" s="3" t="s">
        <v>67</v>
      </c>
      <c r="F62" s="7">
        <v>14</v>
      </c>
      <c r="G62" s="8"/>
      <c r="H62" s="9">
        <f t="shared" ref="H62" si="6">F62*G62</f>
        <v>0</v>
      </c>
    </row>
    <row r="63" spans="1:8" ht="20.100000000000001" customHeight="1">
      <c r="A63" s="187" t="s">
        <v>38</v>
      </c>
      <c r="B63" s="188"/>
      <c r="C63" s="188"/>
      <c r="D63" s="188"/>
      <c r="E63" s="4" t="s">
        <v>67</v>
      </c>
      <c r="F63" s="10">
        <v>14</v>
      </c>
      <c r="G63" s="11"/>
      <c r="H63" s="12">
        <f t="shared" ref="H63" si="7">F63*G63</f>
        <v>0</v>
      </c>
    </row>
    <row r="64" spans="1:8" ht="20.100000000000001" customHeight="1">
      <c r="A64" s="191" t="s">
        <v>45</v>
      </c>
      <c r="B64" s="192"/>
      <c r="C64" s="192"/>
      <c r="D64" s="192"/>
      <c r="E64" s="3" t="s">
        <v>67</v>
      </c>
      <c r="F64" s="7">
        <v>15</v>
      </c>
      <c r="G64" s="8"/>
      <c r="H64" s="9">
        <f t="shared" ref="H64:H67" si="8">F64*G64</f>
        <v>0</v>
      </c>
    </row>
    <row r="65" spans="1:8" ht="20.100000000000001" customHeight="1">
      <c r="A65" s="187" t="s">
        <v>46</v>
      </c>
      <c r="B65" s="188"/>
      <c r="C65" s="188"/>
      <c r="D65" s="188"/>
      <c r="E65" s="4" t="s">
        <v>67</v>
      </c>
      <c r="F65" s="10">
        <v>15</v>
      </c>
      <c r="G65" s="11"/>
      <c r="H65" s="12">
        <f t="shared" si="8"/>
        <v>0</v>
      </c>
    </row>
    <row r="66" spans="1:8" ht="20.100000000000001" customHeight="1">
      <c r="A66" s="191" t="s">
        <v>47</v>
      </c>
      <c r="B66" s="192"/>
      <c r="C66" s="192"/>
      <c r="D66" s="192"/>
      <c r="E66" s="3" t="s">
        <v>67</v>
      </c>
      <c r="F66" s="7">
        <v>15</v>
      </c>
      <c r="G66" s="8"/>
      <c r="H66" s="9">
        <f t="shared" si="8"/>
        <v>0</v>
      </c>
    </row>
    <row r="67" spans="1:8" ht="20.100000000000001" customHeight="1">
      <c r="A67" s="204" t="s">
        <v>48</v>
      </c>
      <c r="B67" s="205"/>
      <c r="C67" s="205"/>
      <c r="D67" s="205"/>
      <c r="E67" s="25" t="s">
        <v>67</v>
      </c>
      <c r="F67" s="16">
        <v>15</v>
      </c>
      <c r="G67" s="17"/>
      <c r="H67" s="18">
        <f t="shared" si="8"/>
        <v>0</v>
      </c>
    </row>
    <row r="68" spans="1:8" ht="24.95" customHeight="1">
      <c r="A68" s="174" t="s">
        <v>113</v>
      </c>
      <c r="B68" s="175"/>
      <c r="C68" s="175"/>
      <c r="D68" s="175"/>
      <c r="E68" s="132" t="s">
        <v>1</v>
      </c>
      <c r="F68" s="133" t="s">
        <v>2</v>
      </c>
      <c r="G68" s="134" t="s">
        <v>4</v>
      </c>
      <c r="H68" s="135" t="s">
        <v>3</v>
      </c>
    </row>
    <row r="69" spans="1:8" ht="20.100000000000001" customHeight="1">
      <c r="A69" s="200" t="s">
        <v>112</v>
      </c>
      <c r="B69" s="201"/>
      <c r="C69" s="201"/>
      <c r="D69" s="201"/>
      <c r="E69" s="50" t="s">
        <v>36</v>
      </c>
      <c r="F69" s="22">
        <v>12</v>
      </c>
      <c r="G69" s="23"/>
      <c r="H69" s="24">
        <f t="shared" ref="H69" si="9">F69*G69</f>
        <v>0</v>
      </c>
    </row>
    <row r="70" spans="1:8" ht="20.100000000000001" customHeight="1">
      <c r="A70" s="191" t="s">
        <v>49</v>
      </c>
      <c r="B70" s="192"/>
      <c r="C70" s="192"/>
      <c r="D70" s="192"/>
      <c r="E70" s="3" t="s">
        <v>36</v>
      </c>
      <c r="F70" s="7">
        <v>13</v>
      </c>
      <c r="G70" s="8"/>
      <c r="H70" s="9">
        <f>F70*G70</f>
        <v>0</v>
      </c>
    </row>
    <row r="71" spans="1:8" ht="20.100000000000001" customHeight="1">
      <c r="A71" s="187" t="s">
        <v>43</v>
      </c>
      <c r="B71" s="188"/>
      <c r="C71" s="188"/>
      <c r="D71" s="188"/>
      <c r="E71" s="4" t="s">
        <v>36</v>
      </c>
      <c r="F71" s="10">
        <v>13</v>
      </c>
      <c r="G71" s="11"/>
      <c r="H71" s="12">
        <f t="shared" ref="H71" si="10">F71*G71</f>
        <v>0</v>
      </c>
    </row>
    <row r="72" spans="1:8" ht="20.100000000000001" customHeight="1">
      <c r="A72" s="191" t="s">
        <v>44</v>
      </c>
      <c r="B72" s="192"/>
      <c r="C72" s="192"/>
      <c r="D72" s="192"/>
      <c r="E72" s="3" t="s">
        <v>36</v>
      </c>
      <c r="F72" s="7">
        <v>19</v>
      </c>
      <c r="G72" s="8"/>
      <c r="H72" s="9">
        <f>F72*G72</f>
        <v>0</v>
      </c>
    </row>
    <row r="73" spans="1:8" ht="20.100000000000001" customHeight="1">
      <c r="A73" s="204" t="s">
        <v>42</v>
      </c>
      <c r="B73" s="205"/>
      <c r="C73" s="205"/>
      <c r="D73" s="205"/>
      <c r="E73" s="25" t="s">
        <v>36</v>
      </c>
      <c r="F73" s="16">
        <v>19</v>
      </c>
      <c r="G73" s="17"/>
      <c r="H73" s="18">
        <f t="shared" ref="H73" si="11">F73*G73</f>
        <v>0</v>
      </c>
    </row>
    <row r="74" spans="1:8" ht="13.15" customHeight="1">
      <c r="A74" s="190"/>
      <c r="B74" s="190"/>
      <c r="C74" s="190"/>
      <c r="D74" s="190"/>
      <c r="E74" s="190"/>
      <c r="F74" s="190"/>
      <c r="G74" s="190"/>
      <c r="H74" s="190"/>
    </row>
    <row r="75" spans="1:8" ht="24.95" customHeight="1">
      <c r="A75" s="157" t="s">
        <v>80</v>
      </c>
      <c r="B75" s="158"/>
      <c r="C75" s="158"/>
      <c r="D75" s="158"/>
      <c r="E75" s="36" t="s">
        <v>1</v>
      </c>
      <c r="F75" s="37" t="s">
        <v>2</v>
      </c>
      <c r="G75" s="38" t="s">
        <v>4</v>
      </c>
      <c r="H75" s="39" t="s">
        <v>3</v>
      </c>
    </row>
    <row r="76" spans="1:8" ht="20.100000000000001" customHeight="1">
      <c r="A76" s="161" t="s">
        <v>51</v>
      </c>
      <c r="B76" s="162"/>
      <c r="C76" s="162"/>
      <c r="D76" s="162"/>
      <c r="E76" s="35" t="s">
        <v>52</v>
      </c>
      <c r="F76" s="26">
        <v>60</v>
      </c>
      <c r="G76" s="27"/>
      <c r="H76" s="28">
        <f t="shared" ref="H76:H84" si="12">F76*G76</f>
        <v>0</v>
      </c>
    </row>
    <row r="77" spans="1:8" ht="20.100000000000001" customHeight="1">
      <c r="A77" s="161"/>
      <c r="B77" s="162"/>
      <c r="C77" s="162"/>
      <c r="D77" s="162"/>
      <c r="E77" s="35" t="s">
        <v>53</v>
      </c>
      <c r="F77" s="26">
        <v>50</v>
      </c>
      <c r="G77" s="27"/>
      <c r="H77" s="28">
        <f t="shared" si="12"/>
        <v>0</v>
      </c>
    </row>
    <row r="78" spans="1:8" ht="20.100000000000001" customHeight="1">
      <c r="A78" s="195" t="s">
        <v>50</v>
      </c>
      <c r="B78" s="211"/>
      <c r="C78" s="211"/>
      <c r="D78" s="211"/>
      <c r="E78" s="4" t="s">
        <v>52</v>
      </c>
      <c r="F78" s="10">
        <v>60</v>
      </c>
      <c r="G78" s="11"/>
      <c r="H78" s="12">
        <f t="shared" si="12"/>
        <v>0</v>
      </c>
    </row>
    <row r="79" spans="1:8" ht="20.100000000000001" customHeight="1">
      <c r="A79" s="195"/>
      <c r="B79" s="211"/>
      <c r="C79" s="211"/>
      <c r="D79" s="211"/>
      <c r="E79" s="4" t="s">
        <v>53</v>
      </c>
      <c r="F79" s="10">
        <v>50</v>
      </c>
      <c r="G79" s="11"/>
      <c r="H79" s="12">
        <f t="shared" si="12"/>
        <v>0</v>
      </c>
    </row>
    <row r="80" spans="1:8" ht="20.100000000000001" customHeight="1">
      <c r="A80" s="202" t="s">
        <v>133</v>
      </c>
      <c r="B80" s="203"/>
      <c r="C80" s="203"/>
      <c r="D80" s="203"/>
      <c r="E80" s="35" t="s">
        <v>52</v>
      </c>
      <c r="F80" s="26">
        <v>60</v>
      </c>
      <c r="G80" s="27"/>
      <c r="H80" s="28">
        <f>F80*G80</f>
        <v>0</v>
      </c>
    </row>
    <row r="81" spans="1:8" ht="20.100000000000001" customHeight="1">
      <c r="A81" s="202"/>
      <c r="B81" s="203"/>
      <c r="C81" s="203"/>
      <c r="D81" s="203"/>
      <c r="E81" s="35" t="s">
        <v>53</v>
      </c>
      <c r="F81" s="26">
        <v>50</v>
      </c>
      <c r="G81" s="27"/>
      <c r="H81" s="28">
        <f t="shared" si="12"/>
        <v>0</v>
      </c>
    </row>
    <row r="82" spans="1:8" ht="20.100000000000001" customHeight="1">
      <c r="A82" s="195" t="s">
        <v>54</v>
      </c>
      <c r="B82" s="211"/>
      <c r="C82" s="211"/>
      <c r="D82" s="211"/>
      <c r="E82" s="4" t="s">
        <v>52</v>
      </c>
      <c r="F82" s="10">
        <v>60</v>
      </c>
      <c r="G82" s="11"/>
      <c r="H82" s="12">
        <f t="shared" si="12"/>
        <v>0</v>
      </c>
    </row>
    <row r="83" spans="1:8" ht="20.100000000000001" customHeight="1">
      <c r="A83" s="195"/>
      <c r="B83" s="211"/>
      <c r="C83" s="211"/>
      <c r="D83" s="211"/>
      <c r="E83" s="4" t="s">
        <v>53</v>
      </c>
      <c r="F83" s="10">
        <v>50</v>
      </c>
      <c r="G83" s="11"/>
      <c r="H83" s="12">
        <f>F83*G83</f>
        <v>0</v>
      </c>
    </row>
    <row r="84" spans="1:8" ht="20.100000000000001" customHeight="1">
      <c r="A84" s="202" t="s">
        <v>55</v>
      </c>
      <c r="B84" s="203"/>
      <c r="C84" s="203"/>
      <c r="D84" s="203"/>
      <c r="E84" s="35" t="s">
        <v>52</v>
      </c>
      <c r="F84" s="26">
        <v>60</v>
      </c>
      <c r="G84" s="27"/>
      <c r="H84" s="28">
        <f t="shared" si="12"/>
        <v>0</v>
      </c>
    </row>
    <row r="85" spans="1:8" ht="20.100000000000001" customHeight="1">
      <c r="A85" s="163"/>
      <c r="B85" s="164"/>
      <c r="C85" s="164"/>
      <c r="D85" s="164"/>
      <c r="E85" s="90" t="s">
        <v>53</v>
      </c>
      <c r="F85" s="46">
        <v>50</v>
      </c>
      <c r="G85" s="47"/>
      <c r="H85" s="48">
        <f>F85*G85</f>
        <v>0</v>
      </c>
    </row>
    <row r="86" spans="1:8" ht="14.45" customHeight="1">
      <c r="A86" s="189"/>
      <c r="B86" s="189"/>
      <c r="C86" s="189"/>
      <c r="D86" s="189"/>
      <c r="E86" s="189"/>
      <c r="F86" s="189"/>
      <c r="G86" s="189"/>
      <c r="H86" s="189"/>
    </row>
    <row r="87" spans="1:8" ht="24.95" customHeight="1">
      <c r="A87" s="196" t="s">
        <v>148</v>
      </c>
      <c r="B87" s="197"/>
      <c r="C87" s="197"/>
      <c r="D87" s="197"/>
      <c r="E87" s="86" t="s">
        <v>78</v>
      </c>
      <c r="F87" s="87" t="s">
        <v>2</v>
      </c>
      <c r="G87" s="88" t="s">
        <v>4</v>
      </c>
      <c r="H87" s="89" t="s">
        <v>3</v>
      </c>
    </row>
    <row r="88" spans="1:8" ht="20.100000000000001" customHeight="1">
      <c r="A88" s="159" t="s">
        <v>56</v>
      </c>
      <c r="B88" s="160"/>
      <c r="C88" s="160"/>
      <c r="D88" s="160"/>
      <c r="E88" s="1" t="s">
        <v>25</v>
      </c>
      <c r="F88" s="10">
        <v>13</v>
      </c>
      <c r="G88" s="11"/>
      <c r="H88" s="12">
        <f>F88*G88</f>
        <v>0</v>
      </c>
    </row>
    <row r="89" spans="1:8" ht="20.100000000000001" customHeight="1">
      <c r="A89" s="198" t="s">
        <v>122</v>
      </c>
      <c r="B89" s="199"/>
      <c r="C89" s="199"/>
      <c r="D89" s="199"/>
      <c r="E89" s="6">
        <v>100</v>
      </c>
      <c r="F89" s="29">
        <v>16</v>
      </c>
      <c r="G89" s="30"/>
      <c r="H89" s="31">
        <f t="shared" ref="H89:H95" si="13">F89*G89</f>
        <v>0</v>
      </c>
    </row>
    <row r="90" spans="1:8" ht="20.100000000000001" customHeight="1">
      <c r="A90" s="159" t="s">
        <v>60</v>
      </c>
      <c r="B90" s="160"/>
      <c r="C90" s="160"/>
      <c r="D90" s="160"/>
      <c r="E90" s="1" t="s">
        <v>81</v>
      </c>
      <c r="F90" s="10">
        <v>10</v>
      </c>
      <c r="G90" s="11"/>
      <c r="H90" s="12">
        <f>F90*G90</f>
        <v>0</v>
      </c>
    </row>
    <row r="91" spans="1:8" ht="20.100000000000001" customHeight="1">
      <c r="A91" s="198" t="s">
        <v>61</v>
      </c>
      <c r="B91" s="199"/>
      <c r="C91" s="199"/>
      <c r="D91" s="199"/>
      <c r="E91" s="6" t="s">
        <v>25</v>
      </c>
      <c r="F91" s="29">
        <v>13</v>
      </c>
      <c r="G91" s="30"/>
      <c r="H91" s="31">
        <f t="shared" si="13"/>
        <v>0</v>
      </c>
    </row>
    <row r="92" spans="1:8" ht="20.100000000000001" customHeight="1">
      <c r="A92" s="159" t="s">
        <v>149</v>
      </c>
      <c r="B92" s="160"/>
      <c r="C92" s="160"/>
      <c r="D92" s="160"/>
      <c r="E92" s="1" t="s">
        <v>25</v>
      </c>
      <c r="F92" s="10">
        <v>13</v>
      </c>
      <c r="G92" s="11"/>
      <c r="H92" s="12">
        <f t="shared" si="13"/>
        <v>0</v>
      </c>
    </row>
    <row r="93" spans="1:8" ht="20.100000000000001" customHeight="1">
      <c r="A93" s="198" t="s">
        <v>63</v>
      </c>
      <c r="B93" s="199"/>
      <c r="C93" s="199"/>
      <c r="D93" s="199"/>
      <c r="E93" s="6" t="s">
        <v>25</v>
      </c>
      <c r="F93" s="29">
        <v>12</v>
      </c>
      <c r="G93" s="30"/>
      <c r="H93" s="31">
        <f t="shared" si="13"/>
        <v>0</v>
      </c>
    </row>
    <row r="94" spans="1:8" ht="20.100000000000001" customHeight="1">
      <c r="A94" s="159" t="s">
        <v>102</v>
      </c>
      <c r="B94" s="160"/>
      <c r="C94" s="160"/>
      <c r="D94" s="160"/>
      <c r="E94" s="1" t="s">
        <v>25</v>
      </c>
      <c r="F94" s="10">
        <v>12</v>
      </c>
      <c r="G94" s="11"/>
      <c r="H94" s="12">
        <f t="shared" si="13"/>
        <v>0</v>
      </c>
    </row>
    <row r="95" spans="1:8" ht="20.100000000000001" customHeight="1">
      <c r="A95" s="221" t="s">
        <v>62</v>
      </c>
      <c r="B95" s="222"/>
      <c r="C95" s="222"/>
      <c r="D95" s="222"/>
      <c r="E95" s="91" t="s">
        <v>25</v>
      </c>
      <c r="F95" s="92">
        <v>12</v>
      </c>
      <c r="G95" s="93"/>
      <c r="H95" s="94">
        <f t="shared" si="13"/>
        <v>0</v>
      </c>
    </row>
    <row r="96" spans="1:8" ht="16.149999999999999" customHeight="1">
      <c r="A96" s="237"/>
      <c r="B96" s="237"/>
      <c r="C96" s="237"/>
      <c r="D96" s="237"/>
      <c r="E96" s="237"/>
      <c r="F96" s="237"/>
      <c r="G96" s="237"/>
      <c r="H96" s="237"/>
    </row>
    <row r="97" spans="1:8" ht="24.75" customHeight="1">
      <c r="A97" s="229" t="s">
        <v>152</v>
      </c>
      <c r="B97" s="230"/>
      <c r="C97" s="230"/>
      <c r="D97" s="230"/>
      <c r="E97" s="95" t="s">
        <v>78</v>
      </c>
      <c r="F97" s="96" t="s">
        <v>2</v>
      </c>
      <c r="G97" s="97" t="s">
        <v>4</v>
      </c>
      <c r="H97" s="98" t="s">
        <v>3</v>
      </c>
    </row>
    <row r="98" spans="1:8" ht="20.100000000000001" customHeight="1">
      <c r="A98" s="159" t="s">
        <v>134</v>
      </c>
      <c r="B98" s="160"/>
      <c r="C98" s="160"/>
      <c r="D98" s="160"/>
      <c r="E98" s="101" t="s">
        <v>25</v>
      </c>
      <c r="F98" s="56">
        <v>13</v>
      </c>
      <c r="G98" s="11"/>
      <c r="H98" s="12">
        <f t="shared" ref="H98:H101" si="14">F98*G98</f>
        <v>0</v>
      </c>
    </row>
    <row r="99" spans="1:8" ht="20.100000000000001" customHeight="1">
      <c r="A99" s="170" t="s">
        <v>135</v>
      </c>
      <c r="B99" s="171"/>
      <c r="C99" s="171"/>
      <c r="D99" s="171"/>
      <c r="E99" s="102" t="s">
        <v>25</v>
      </c>
      <c r="F99" s="57">
        <v>14</v>
      </c>
      <c r="G99" s="8"/>
      <c r="H99" s="9">
        <f t="shared" si="14"/>
        <v>0</v>
      </c>
    </row>
    <row r="100" spans="1:8" ht="20.100000000000001" customHeight="1">
      <c r="A100" s="159" t="s">
        <v>57</v>
      </c>
      <c r="B100" s="160"/>
      <c r="C100" s="160"/>
      <c r="D100" s="160"/>
      <c r="E100" s="101" t="s">
        <v>25</v>
      </c>
      <c r="F100" s="56">
        <v>14</v>
      </c>
      <c r="G100" s="11"/>
      <c r="H100" s="12">
        <f t="shared" si="14"/>
        <v>0</v>
      </c>
    </row>
    <row r="101" spans="1:8" ht="20.100000000000001" customHeight="1">
      <c r="A101" s="170" t="s">
        <v>58</v>
      </c>
      <c r="B101" s="171"/>
      <c r="C101" s="171"/>
      <c r="D101" s="171"/>
      <c r="E101" s="102" t="s">
        <v>25</v>
      </c>
      <c r="F101" s="57">
        <v>14</v>
      </c>
      <c r="G101" s="8"/>
      <c r="H101" s="9">
        <f t="shared" si="14"/>
        <v>0</v>
      </c>
    </row>
    <row r="102" spans="1:8" ht="20.100000000000001" customHeight="1">
      <c r="A102" s="159" t="s">
        <v>70</v>
      </c>
      <c r="B102" s="160"/>
      <c r="C102" s="160"/>
      <c r="D102" s="160"/>
      <c r="E102" s="101" t="s">
        <v>81</v>
      </c>
      <c r="F102" s="56">
        <v>10</v>
      </c>
      <c r="G102" s="11"/>
      <c r="H102" s="12">
        <f t="shared" ref="H102" si="15">F102*G102</f>
        <v>0</v>
      </c>
    </row>
    <row r="103" spans="1:8" ht="20.100000000000001" customHeight="1">
      <c r="A103" s="170" t="s">
        <v>59</v>
      </c>
      <c r="B103" s="171"/>
      <c r="C103" s="171"/>
      <c r="D103" s="171"/>
      <c r="E103" s="102" t="s">
        <v>81</v>
      </c>
      <c r="F103" s="57">
        <v>10</v>
      </c>
      <c r="G103" s="8"/>
      <c r="H103" s="9">
        <f t="shared" ref="H103" si="16">F103*G103</f>
        <v>0</v>
      </c>
    </row>
    <row r="104" spans="1:8" ht="20.100000000000001" customHeight="1">
      <c r="A104" s="159" t="s">
        <v>136</v>
      </c>
      <c r="B104" s="160"/>
      <c r="C104" s="160"/>
      <c r="D104" s="160"/>
      <c r="E104" s="101" t="s">
        <v>25</v>
      </c>
      <c r="F104" s="56">
        <v>13</v>
      </c>
      <c r="G104" s="11"/>
      <c r="H104" s="12">
        <f>F104*G104</f>
        <v>0</v>
      </c>
    </row>
    <row r="105" spans="1:8" ht="20.100000000000001" customHeight="1">
      <c r="A105" s="170" t="s">
        <v>69</v>
      </c>
      <c r="B105" s="171"/>
      <c r="C105" s="171"/>
      <c r="D105" s="171"/>
      <c r="E105" s="102" t="s">
        <v>25</v>
      </c>
      <c r="F105" s="57">
        <v>13</v>
      </c>
      <c r="G105" s="8"/>
      <c r="H105" s="9">
        <f>F105*G105</f>
        <v>0</v>
      </c>
    </row>
    <row r="106" spans="1:8" ht="20.100000000000001" customHeight="1">
      <c r="A106" s="187" t="s">
        <v>151</v>
      </c>
      <c r="B106" s="188"/>
      <c r="C106" s="188"/>
      <c r="D106" s="188"/>
      <c r="E106" s="101" t="s">
        <v>25</v>
      </c>
      <c r="F106" s="56">
        <v>10</v>
      </c>
      <c r="G106" s="11"/>
      <c r="H106" s="12">
        <f>F106*G106</f>
        <v>0</v>
      </c>
    </row>
    <row r="107" spans="1:8" ht="20.100000000000001" customHeight="1">
      <c r="A107" s="235" t="s">
        <v>150</v>
      </c>
      <c r="B107" s="236"/>
      <c r="C107" s="236"/>
      <c r="D107" s="236"/>
      <c r="E107" s="102" t="s">
        <v>25</v>
      </c>
      <c r="F107" s="57">
        <v>10</v>
      </c>
      <c r="G107" s="8"/>
      <c r="H107" s="9">
        <f t="shared" ref="H107:H111" si="17">F107*G107</f>
        <v>0</v>
      </c>
    </row>
    <row r="108" spans="1:8" ht="20.100000000000001" customHeight="1">
      <c r="A108" s="231" t="s">
        <v>137</v>
      </c>
      <c r="B108" s="232"/>
      <c r="C108" s="232"/>
      <c r="D108" s="232"/>
      <c r="E108" s="101" t="s">
        <v>25</v>
      </c>
      <c r="F108" s="56">
        <v>13</v>
      </c>
      <c r="G108" s="11"/>
      <c r="H108" s="12">
        <f t="shared" si="17"/>
        <v>0</v>
      </c>
    </row>
    <row r="109" spans="1:8" ht="20.100000000000001" customHeight="1">
      <c r="A109" s="233" t="s">
        <v>72</v>
      </c>
      <c r="B109" s="234"/>
      <c r="C109" s="234"/>
      <c r="D109" s="234"/>
      <c r="E109" s="102" t="s">
        <v>25</v>
      </c>
      <c r="F109" s="57">
        <v>13</v>
      </c>
      <c r="G109" s="8"/>
      <c r="H109" s="9">
        <f t="shared" si="17"/>
        <v>0</v>
      </c>
    </row>
    <row r="110" spans="1:8" ht="20.100000000000001" customHeight="1">
      <c r="A110" s="231" t="s">
        <v>71</v>
      </c>
      <c r="B110" s="232"/>
      <c r="C110" s="232"/>
      <c r="D110" s="232"/>
      <c r="E110" s="101" t="s">
        <v>25</v>
      </c>
      <c r="F110" s="56">
        <v>15</v>
      </c>
      <c r="G110" s="11"/>
      <c r="H110" s="12">
        <f t="shared" si="17"/>
        <v>0</v>
      </c>
    </row>
    <row r="111" spans="1:8" ht="20.100000000000001" customHeight="1">
      <c r="A111" s="208" t="s">
        <v>83</v>
      </c>
      <c r="B111" s="209"/>
      <c r="C111" s="209"/>
      <c r="D111" s="209"/>
      <c r="E111" s="103" t="s">
        <v>82</v>
      </c>
      <c r="F111" s="58">
        <v>15</v>
      </c>
      <c r="G111" s="14"/>
      <c r="H111" s="15">
        <f t="shared" si="17"/>
        <v>0</v>
      </c>
    </row>
    <row r="112" spans="1:8" ht="12.6" customHeight="1">
      <c r="A112" s="216"/>
      <c r="B112" s="216"/>
      <c r="C112" s="216"/>
      <c r="D112" s="216"/>
      <c r="E112" s="216"/>
      <c r="F112" s="216"/>
      <c r="G112" s="216"/>
      <c r="H112" s="216"/>
    </row>
    <row r="113" spans="1:8" ht="24" customHeight="1">
      <c r="A113" s="217" t="s">
        <v>104</v>
      </c>
      <c r="B113" s="218"/>
      <c r="C113" s="218"/>
      <c r="D113" s="218"/>
      <c r="E113" s="41" t="s">
        <v>105</v>
      </c>
      <c r="F113" s="42" t="s">
        <v>2</v>
      </c>
      <c r="G113" s="43" t="s">
        <v>4</v>
      </c>
      <c r="H113" s="44" t="s">
        <v>3</v>
      </c>
    </row>
    <row r="114" spans="1:8" ht="20.100000000000001" customHeight="1">
      <c r="A114" s="159" t="s">
        <v>92</v>
      </c>
      <c r="B114" s="160"/>
      <c r="C114" s="160"/>
      <c r="D114" s="160"/>
      <c r="E114" s="68" t="s">
        <v>73</v>
      </c>
      <c r="F114" s="10">
        <v>48</v>
      </c>
      <c r="G114" s="11"/>
      <c r="H114" s="12">
        <f t="shared" ref="H114:H115" si="18">F114*G114</f>
        <v>0</v>
      </c>
    </row>
    <row r="115" spans="1:8" ht="20.100000000000001" customHeight="1">
      <c r="A115" s="153" t="s">
        <v>93</v>
      </c>
      <c r="B115" s="154"/>
      <c r="C115" s="154"/>
      <c r="D115" s="154"/>
      <c r="E115" s="45" t="s">
        <v>73</v>
      </c>
      <c r="F115" s="32">
        <v>48</v>
      </c>
      <c r="G115" s="33"/>
      <c r="H115" s="34">
        <f t="shared" si="18"/>
        <v>0</v>
      </c>
    </row>
    <row r="116" spans="1:8" ht="35.25" customHeight="1">
      <c r="A116" s="195" t="s">
        <v>85</v>
      </c>
      <c r="B116" s="211"/>
      <c r="C116" s="211"/>
      <c r="D116" s="211"/>
      <c r="E116" s="68" t="s">
        <v>84</v>
      </c>
      <c r="F116" s="10">
        <v>65</v>
      </c>
      <c r="G116" s="11"/>
      <c r="H116" s="12">
        <f t="shared" ref="H116:H124" si="19">F116*G116</f>
        <v>0</v>
      </c>
    </row>
    <row r="117" spans="1:8" ht="20.100000000000001" customHeight="1">
      <c r="A117" s="225" t="s">
        <v>74</v>
      </c>
      <c r="B117" s="226"/>
      <c r="C117" s="226"/>
      <c r="D117" s="226"/>
      <c r="E117" s="45" t="s">
        <v>98</v>
      </c>
      <c r="F117" s="32">
        <v>28</v>
      </c>
      <c r="G117" s="33"/>
      <c r="H117" s="34">
        <f t="shared" ref="H117" si="20">F117*G117</f>
        <v>0</v>
      </c>
    </row>
    <row r="118" spans="1:8" ht="20.100000000000001" customHeight="1">
      <c r="A118" s="227" t="s">
        <v>96</v>
      </c>
      <c r="B118" s="228"/>
      <c r="C118" s="228"/>
      <c r="D118" s="228"/>
      <c r="E118" s="68" t="s">
        <v>98</v>
      </c>
      <c r="F118" s="10">
        <v>28</v>
      </c>
      <c r="G118" s="11"/>
      <c r="H118" s="12">
        <f t="shared" si="19"/>
        <v>0</v>
      </c>
    </row>
    <row r="119" spans="1:8" ht="20.100000000000001" customHeight="1">
      <c r="A119" s="225" t="s">
        <v>94</v>
      </c>
      <c r="B119" s="226"/>
      <c r="C119" s="226"/>
      <c r="D119" s="226"/>
      <c r="E119" s="45" t="s">
        <v>98</v>
      </c>
      <c r="F119" s="32">
        <v>28</v>
      </c>
      <c r="G119" s="33"/>
      <c r="H119" s="34">
        <f t="shared" si="19"/>
        <v>0</v>
      </c>
    </row>
    <row r="120" spans="1:8" ht="20.100000000000001" customHeight="1">
      <c r="A120" s="227" t="s">
        <v>97</v>
      </c>
      <c r="B120" s="228"/>
      <c r="C120" s="228"/>
      <c r="D120" s="228"/>
      <c r="E120" s="68" t="s">
        <v>98</v>
      </c>
      <c r="F120" s="10">
        <v>28</v>
      </c>
      <c r="G120" s="11"/>
      <c r="H120" s="12">
        <f t="shared" si="19"/>
        <v>0</v>
      </c>
    </row>
    <row r="121" spans="1:8" ht="20.100000000000001" customHeight="1">
      <c r="A121" s="225" t="s">
        <v>140</v>
      </c>
      <c r="B121" s="226"/>
      <c r="C121" s="226"/>
      <c r="D121" s="226"/>
      <c r="E121" s="45" t="s">
        <v>98</v>
      </c>
      <c r="F121" s="69">
        <v>28</v>
      </c>
      <c r="G121" s="60"/>
      <c r="H121" s="34">
        <f t="shared" si="19"/>
        <v>0</v>
      </c>
    </row>
    <row r="122" spans="1:8" ht="20.100000000000001" customHeight="1">
      <c r="A122" s="227" t="s">
        <v>95</v>
      </c>
      <c r="B122" s="228"/>
      <c r="C122" s="228"/>
      <c r="D122" s="228"/>
      <c r="E122" s="68" t="s">
        <v>98</v>
      </c>
      <c r="F122" s="70">
        <v>28</v>
      </c>
      <c r="G122" s="61"/>
      <c r="H122" s="12">
        <f t="shared" ref="H122" si="21">F122*G122</f>
        <v>0</v>
      </c>
    </row>
    <row r="123" spans="1:8" ht="20.100000000000001" customHeight="1">
      <c r="A123" s="225" t="s">
        <v>115</v>
      </c>
      <c r="B123" s="226"/>
      <c r="C123" s="226"/>
      <c r="D123" s="226"/>
      <c r="E123" s="45" t="s">
        <v>98</v>
      </c>
      <c r="F123" s="69">
        <v>30</v>
      </c>
      <c r="G123" s="60"/>
      <c r="H123" s="34">
        <f t="shared" si="19"/>
        <v>0</v>
      </c>
    </row>
    <row r="124" spans="1:8" ht="20.100000000000001" customHeight="1">
      <c r="A124" s="227" t="s">
        <v>86</v>
      </c>
      <c r="B124" s="228"/>
      <c r="C124" s="228"/>
      <c r="D124" s="228"/>
      <c r="E124" s="68" t="s">
        <v>98</v>
      </c>
      <c r="F124" s="70">
        <v>20</v>
      </c>
      <c r="G124" s="61"/>
      <c r="H124" s="12">
        <f t="shared" si="19"/>
        <v>0</v>
      </c>
    </row>
    <row r="125" spans="1:8" ht="20.100000000000001" customHeight="1">
      <c r="A125" s="225" t="s">
        <v>99</v>
      </c>
      <c r="B125" s="226"/>
      <c r="C125" s="226"/>
      <c r="D125" s="226"/>
      <c r="E125" s="45" t="s">
        <v>98</v>
      </c>
      <c r="F125" s="69">
        <v>40</v>
      </c>
      <c r="G125" s="60"/>
      <c r="H125" s="34">
        <f t="shared" ref="H125:H126" si="22">F125*G125</f>
        <v>0</v>
      </c>
    </row>
    <row r="126" spans="1:8" ht="20.100000000000001" customHeight="1">
      <c r="A126" s="219" t="s">
        <v>100</v>
      </c>
      <c r="B126" s="220"/>
      <c r="C126" s="220"/>
      <c r="D126" s="220"/>
      <c r="E126" s="59" t="s">
        <v>98</v>
      </c>
      <c r="F126" s="71">
        <v>36</v>
      </c>
      <c r="G126" s="62"/>
      <c r="H126" s="18">
        <f t="shared" si="22"/>
        <v>0</v>
      </c>
    </row>
    <row r="127" spans="1:8" ht="16.899999999999999" customHeight="1">
      <c r="A127" s="65"/>
      <c r="B127" s="65"/>
      <c r="C127" s="65"/>
      <c r="D127" s="65"/>
      <c r="E127" s="68"/>
      <c r="F127" s="70"/>
      <c r="G127" s="104"/>
      <c r="H127" s="51"/>
    </row>
    <row r="128" spans="1:8" ht="24" customHeight="1">
      <c r="A128" s="157" t="s">
        <v>153</v>
      </c>
      <c r="B128" s="158"/>
      <c r="C128" s="158"/>
      <c r="D128" s="158"/>
      <c r="E128" s="36" t="s">
        <v>4</v>
      </c>
      <c r="F128" s="37" t="s">
        <v>2</v>
      </c>
      <c r="G128" s="38" t="s">
        <v>4</v>
      </c>
      <c r="H128" s="39" t="s">
        <v>3</v>
      </c>
    </row>
    <row r="129" spans="1:8" ht="20.100000000000001" customHeight="1">
      <c r="A129" s="159" t="s">
        <v>106</v>
      </c>
      <c r="B129" s="160"/>
      <c r="C129" s="160"/>
      <c r="D129" s="160"/>
      <c r="E129" s="68" t="s">
        <v>123</v>
      </c>
      <c r="F129" s="143">
        <v>3</v>
      </c>
      <c r="G129" s="11"/>
      <c r="H129" s="144">
        <f t="shared" ref="H129:H132" si="23">F129*G129</f>
        <v>0</v>
      </c>
    </row>
    <row r="130" spans="1:8" ht="20.100000000000001" customHeight="1">
      <c r="A130" s="161" t="s">
        <v>107</v>
      </c>
      <c r="B130" s="162"/>
      <c r="C130" s="162"/>
      <c r="D130" s="162"/>
      <c r="E130" s="145" t="s">
        <v>123</v>
      </c>
      <c r="F130" s="146">
        <v>3</v>
      </c>
      <c r="G130" s="27"/>
      <c r="H130" s="147">
        <f t="shared" si="23"/>
        <v>0</v>
      </c>
    </row>
    <row r="131" spans="1:8" ht="20.100000000000001" customHeight="1">
      <c r="A131" s="159" t="s">
        <v>108</v>
      </c>
      <c r="B131" s="160"/>
      <c r="C131" s="160"/>
      <c r="D131" s="160"/>
      <c r="E131" s="68" t="s">
        <v>123</v>
      </c>
      <c r="F131" s="143">
        <v>3.5</v>
      </c>
      <c r="G131" s="11"/>
      <c r="H131" s="144">
        <f t="shared" si="23"/>
        <v>0</v>
      </c>
    </row>
    <row r="132" spans="1:8" ht="20.100000000000001" customHeight="1">
      <c r="A132" s="161" t="s">
        <v>110</v>
      </c>
      <c r="B132" s="162"/>
      <c r="C132" s="162"/>
      <c r="D132" s="162"/>
      <c r="E132" s="145" t="s">
        <v>123</v>
      </c>
      <c r="F132" s="146">
        <v>3</v>
      </c>
      <c r="G132" s="27"/>
      <c r="H132" s="147">
        <f t="shared" si="23"/>
        <v>0</v>
      </c>
    </row>
    <row r="133" spans="1:8" ht="19.5" customHeight="1">
      <c r="A133" s="165" t="s">
        <v>109</v>
      </c>
      <c r="B133" s="166"/>
      <c r="C133" s="166"/>
      <c r="D133" s="166"/>
      <c r="E133" s="139" t="s">
        <v>123</v>
      </c>
      <c r="F133" s="148">
        <v>3</v>
      </c>
      <c r="G133" s="141"/>
      <c r="H133" s="149">
        <f t="shared" ref="H133" si="24">F133*G133</f>
        <v>0</v>
      </c>
    </row>
    <row r="134" spans="1:8" ht="19.5" customHeight="1">
      <c r="A134" s="163" t="s">
        <v>111</v>
      </c>
      <c r="B134" s="164"/>
      <c r="C134" s="164"/>
      <c r="D134" s="164"/>
      <c r="E134" s="150" t="s">
        <v>123</v>
      </c>
      <c r="F134" s="151">
        <v>3</v>
      </c>
      <c r="G134" s="47"/>
      <c r="H134" s="152">
        <f t="shared" ref="H134" si="25">F134*G134</f>
        <v>0</v>
      </c>
    </row>
    <row r="135" spans="1:8" ht="19.5" customHeight="1">
      <c r="A135" s="167" t="s">
        <v>139</v>
      </c>
      <c r="B135" s="168"/>
      <c r="C135" s="168"/>
      <c r="D135" s="169"/>
      <c r="E135" s="223" t="s">
        <v>138</v>
      </c>
      <c r="F135" s="224"/>
      <c r="G135" s="136"/>
      <c r="H135" s="137"/>
    </row>
    <row r="136" spans="1:8" ht="17.45" customHeight="1">
      <c r="A136" s="64"/>
      <c r="B136" s="64"/>
      <c r="C136" s="64"/>
      <c r="D136" s="64"/>
      <c r="E136" s="68"/>
      <c r="F136" s="10"/>
      <c r="G136" s="67"/>
      <c r="H136" s="51"/>
    </row>
    <row r="137" spans="1:8" ht="19.5" customHeight="1">
      <c r="A137" s="105" t="s">
        <v>91</v>
      </c>
      <c r="B137" s="106"/>
      <c r="C137" s="106"/>
      <c r="D137" s="106"/>
      <c r="E137" s="106"/>
      <c r="F137" s="107"/>
      <c r="G137" s="106"/>
      <c r="H137" s="108">
        <f>SUM(H129:H134)+SUM(H114:H126)+SUM(H98:H111)+SUM(H88:H95)+SUM(H76:H85)+SUM(H58:H73)+SUM(H52:H55)+SUM(H24:H34)+SUM(H37:H49)+SUM(H14:H21)</f>
        <v>0</v>
      </c>
    </row>
    <row r="138" spans="1:8" ht="19.5" customHeight="1">
      <c r="A138" s="109" t="s">
        <v>154</v>
      </c>
      <c r="B138" s="110"/>
      <c r="C138" s="110"/>
      <c r="D138" s="111" t="s">
        <v>142</v>
      </c>
      <c r="E138" s="112"/>
      <c r="F138" s="113" t="s">
        <v>90</v>
      </c>
      <c r="G138" s="142">
        <v>2</v>
      </c>
      <c r="H138" s="114">
        <f>E138*G138</f>
        <v>0</v>
      </c>
    </row>
    <row r="139" spans="1:8" ht="19.5" customHeight="1">
      <c r="A139" s="105" t="s">
        <v>87</v>
      </c>
      <c r="B139" s="106"/>
      <c r="C139" s="106"/>
      <c r="D139" s="106"/>
      <c r="E139" s="106"/>
      <c r="F139" s="107"/>
      <c r="G139" s="107"/>
      <c r="H139" s="108">
        <f>(H137+H138)</f>
        <v>0</v>
      </c>
    </row>
    <row r="140" spans="1:8" ht="19.5" customHeight="1">
      <c r="A140" s="116" t="s">
        <v>88</v>
      </c>
      <c r="B140" s="111"/>
      <c r="C140" s="111"/>
      <c r="D140" s="111"/>
      <c r="E140" s="111"/>
      <c r="F140" s="113"/>
      <c r="G140" s="111"/>
      <c r="H140" s="114">
        <f>H139*30%</f>
        <v>0</v>
      </c>
    </row>
    <row r="141" spans="1:8" ht="10.9" customHeight="1">
      <c r="A141" s="116"/>
      <c r="B141" s="111"/>
      <c r="C141" s="111"/>
      <c r="D141" s="111"/>
      <c r="E141" s="111"/>
      <c r="F141" s="113"/>
      <c r="G141" s="111"/>
      <c r="H141" s="114"/>
    </row>
    <row r="142" spans="1:8" ht="19.5" customHeight="1">
      <c r="A142" s="105" t="s">
        <v>127</v>
      </c>
      <c r="B142" s="106"/>
      <c r="C142" s="106"/>
      <c r="D142" s="106"/>
      <c r="E142" s="106"/>
      <c r="F142" s="107"/>
      <c r="G142" s="106"/>
      <c r="H142" s="108"/>
    </row>
    <row r="143" spans="1:8" ht="19.5" customHeight="1">
      <c r="A143" s="105" t="s">
        <v>89</v>
      </c>
      <c r="B143" s="106"/>
      <c r="C143" s="106"/>
      <c r="D143" s="106"/>
      <c r="E143" s="106"/>
      <c r="F143" s="107"/>
      <c r="G143" s="106"/>
      <c r="H143" s="108">
        <f>H139-H140</f>
        <v>0</v>
      </c>
    </row>
    <row r="144" spans="1:8" ht="13.9" customHeight="1">
      <c r="A144" s="117"/>
      <c r="B144" s="117"/>
      <c r="C144" s="117"/>
      <c r="D144" s="117"/>
      <c r="E144" s="117"/>
      <c r="F144" s="118"/>
      <c r="G144" s="117"/>
      <c r="H144" s="119"/>
    </row>
    <row r="145" spans="1:8" ht="19.5" customHeight="1">
      <c r="A145" s="120" t="s">
        <v>103</v>
      </c>
      <c r="B145" s="121"/>
      <c r="C145" s="121"/>
      <c r="D145" s="121"/>
      <c r="E145" s="121"/>
      <c r="F145" s="122"/>
      <c r="G145" s="121"/>
      <c r="H145" s="123"/>
    </row>
    <row r="146" spans="1:8" ht="19.5" customHeight="1">
      <c r="A146" s="124"/>
      <c r="H146" s="126"/>
    </row>
    <row r="147" spans="1:8" ht="19.5" customHeight="1">
      <c r="A147" s="124"/>
      <c r="H147" s="126"/>
    </row>
    <row r="148" spans="1:8" ht="12" customHeight="1">
      <c r="A148" s="127"/>
      <c r="B148" s="115"/>
      <c r="C148" s="115"/>
      <c r="D148" s="115"/>
      <c r="E148" s="115"/>
      <c r="F148" s="128"/>
      <c r="G148" s="115"/>
      <c r="H148" s="129"/>
    </row>
    <row r="149" spans="1:8" ht="19.5" customHeight="1">
      <c r="A149" s="117"/>
      <c r="B149" s="117"/>
      <c r="C149" s="117"/>
      <c r="D149" s="117"/>
      <c r="E149" s="117"/>
      <c r="F149" s="118"/>
      <c r="G149" s="117"/>
      <c r="H149" s="119"/>
    </row>
    <row r="150" spans="1:8" ht="19.5" customHeight="1">
      <c r="A150" s="155"/>
      <c r="B150" s="155"/>
      <c r="C150" s="155"/>
      <c r="D150" s="117"/>
      <c r="E150" s="117"/>
      <c r="F150" s="118"/>
      <c r="G150" s="117"/>
      <c r="H150" s="119"/>
    </row>
    <row r="151" spans="1:8" ht="19.5" customHeight="1">
      <c r="A151" s="156" t="s">
        <v>116</v>
      </c>
      <c r="B151" s="156"/>
      <c r="C151" s="156"/>
      <c r="D151" s="117"/>
      <c r="E151" s="117"/>
      <c r="F151" s="118"/>
      <c r="G151" s="117"/>
      <c r="H151" s="119"/>
    </row>
    <row r="152" spans="1:8" ht="19.5" customHeight="1">
      <c r="A152" s="117"/>
      <c r="B152" s="117"/>
      <c r="C152" s="117"/>
      <c r="D152" s="117"/>
      <c r="E152" s="117"/>
      <c r="F152" s="118"/>
      <c r="G152" s="117"/>
      <c r="H152" s="119"/>
    </row>
    <row r="153" spans="1:8" ht="19.5" customHeight="1">
      <c r="A153" s="117"/>
      <c r="B153" s="117"/>
      <c r="C153" s="117"/>
      <c r="D153" s="117"/>
      <c r="E153" s="117"/>
      <c r="F153" s="118"/>
      <c r="G153" s="117"/>
      <c r="H153" s="119"/>
    </row>
    <row r="154" spans="1:8" ht="19.5" customHeight="1"/>
  </sheetData>
  <sheetProtection algorithmName="SHA-512" hashValue="rJ6xqN6WUnDNBGMn0gyeyrJ8GqUreWz9GSJKOk2iKThUStmfiicHvYjoWI5MjgaWM7xj1Y9Lb44HmuJVTfgBlA==" saltValue="LKh9JiAzQJS4h1f5QHL3KQ==" spinCount="100000" sheet="1" objects="1" scenarios="1"/>
  <dataConsolidate/>
  <customSheetViews>
    <customSheetView guid="{15151A96-724B-4A28-826B-2931083AAD56}" scale="115" showPageBreaks="1" view="pageBreakPreview">
      <selection activeCell="A14" sqref="A14:D14"/>
      <pageMargins left="0.51181102362204722" right="0.31496062992125984" top="0.74803149606299213" bottom="0.74803149606299213" header="0.31496062992125984" footer="0.31496062992125984"/>
      <pageSetup paperSize="9" orientation="portrait" horizontalDpi="0" verticalDpi="0" r:id="rId1"/>
    </customSheetView>
  </customSheetViews>
  <mergeCells count="135">
    <mergeCell ref="E135:F135"/>
    <mergeCell ref="A119:D119"/>
    <mergeCell ref="A120:D120"/>
    <mergeCell ref="A121:D121"/>
    <mergeCell ref="A123:D123"/>
    <mergeCell ref="A124:D124"/>
    <mergeCell ref="A97:D97"/>
    <mergeCell ref="A106:D106"/>
    <mergeCell ref="A105:D105"/>
    <mergeCell ref="A108:D108"/>
    <mergeCell ref="A109:D109"/>
    <mergeCell ref="A107:D107"/>
    <mergeCell ref="A110:D110"/>
    <mergeCell ref="A116:D116"/>
    <mergeCell ref="A117:D117"/>
    <mergeCell ref="A118:D118"/>
    <mergeCell ref="A98:D98"/>
    <mergeCell ref="A101:D101"/>
    <mergeCell ref="A122:D122"/>
    <mergeCell ref="A125:D125"/>
    <mergeCell ref="A99:D99"/>
    <mergeCell ref="A34:D34"/>
    <mergeCell ref="A32:D32"/>
    <mergeCell ref="A112:H112"/>
    <mergeCell ref="A114:D114"/>
    <mergeCell ref="A113:D113"/>
    <mergeCell ref="A100:D100"/>
    <mergeCell ref="A104:D104"/>
    <mergeCell ref="A102:D102"/>
    <mergeCell ref="A111:D111"/>
    <mergeCell ref="A89:D89"/>
    <mergeCell ref="A91:D91"/>
    <mergeCell ref="A93:D93"/>
    <mergeCell ref="A92:D92"/>
    <mergeCell ref="A94:D94"/>
    <mergeCell ref="A103:D103"/>
    <mergeCell ref="A90:D90"/>
    <mergeCell ref="A95:D95"/>
    <mergeCell ref="A96:H96"/>
    <mergeCell ref="A38:D38"/>
    <mergeCell ref="A43:D43"/>
    <mergeCell ref="A88:D88"/>
    <mergeCell ref="E11:G11"/>
    <mergeCell ref="A29:D29"/>
    <mergeCell ref="A31:D31"/>
    <mergeCell ref="A87:D87"/>
    <mergeCell ref="A50:H50"/>
    <mergeCell ref="A82:D83"/>
    <mergeCell ref="A56:H56"/>
    <mergeCell ref="A22:H22"/>
    <mergeCell ref="A12:H12"/>
    <mergeCell ref="A70:D70"/>
    <mergeCell ref="A78:D79"/>
    <mergeCell ref="A76:D77"/>
    <mergeCell ref="A80:D81"/>
    <mergeCell ref="A67:D67"/>
    <mergeCell ref="A63:D63"/>
    <mergeCell ref="A16:D16"/>
    <mergeCell ref="A57:D57"/>
    <mergeCell ref="A58:D58"/>
    <mergeCell ref="A59:D59"/>
    <mergeCell ref="A60:D60"/>
    <mergeCell ref="A62:D62"/>
    <mergeCell ref="A75:D75"/>
    <mergeCell ref="A71:D71"/>
    <mergeCell ref="A86:H86"/>
    <mergeCell ref="A74:H74"/>
    <mergeCell ref="A72:D72"/>
    <mergeCell ref="A64:D64"/>
    <mergeCell ref="A65:D65"/>
    <mergeCell ref="A66:D66"/>
    <mergeCell ref="A13:D13"/>
    <mergeCell ref="A45:D45"/>
    <mergeCell ref="A17:D17"/>
    <mergeCell ref="A18:D18"/>
    <mergeCell ref="A36:D36"/>
    <mergeCell ref="A46:D46"/>
    <mergeCell ref="A47:D47"/>
    <mergeCell ref="A69:D69"/>
    <mergeCell ref="A84:D85"/>
    <mergeCell ref="A73:D73"/>
    <mergeCell ref="A54:D54"/>
    <mergeCell ref="A61:D61"/>
    <mergeCell ref="A30:D30"/>
    <mergeCell ref="A23:D23"/>
    <mergeCell ref="A19:D19"/>
    <mergeCell ref="A20:D20"/>
    <mergeCell ref="A1:H1"/>
    <mergeCell ref="A7:B7"/>
    <mergeCell ref="A9:H9"/>
    <mergeCell ref="C7:H7"/>
    <mergeCell ref="A4:H4"/>
    <mergeCell ref="A5:B5"/>
    <mergeCell ref="A6:B6"/>
    <mergeCell ref="E6:H6"/>
    <mergeCell ref="C5:H5"/>
    <mergeCell ref="A2:H2"/>
    <mergeCell ref="A3:H3"/>
    <mergeCell ref="A8:H8"/>
    <mergeCell ref="A14:D14"/>
    <mergeCell ref="A15:D15"/>
    <mergeCell ref="A10:B10"/>
    <mergeCell ref="E10:H10"/>
    <mergeCell ref="A68:D68"/>
    <mergeCell ref="A27:D27"/>
    <mergeCell ref="A49:D49"/>
    <mergeCell ref="A39:D39"/>
    <mergeCell ref="A41:D41"/>
    <mergeCell ref="A51:D51"/>
    <mergeCell ref="A52:D52"/>
    <mergeCell ref="A55:D55"/>
    <mergeCell ref="A53:D53"/>
    <mergeCell ref="A25:D25"/>
    <mergeCell ref="A48:D48"/>
    <mergeCell ref="A33:D33"/>
    <mergeCell ref="A28:D28"/>
    <mergeCell ref="A21:D21"/>
    <mergeCell ref="A44:D44"/>
    <mergeCell ref="A42:D42"/>
    <mergeCell ref="A24:D24"/>
    <mergeCell ref="A40:D40"/>
    <mergeCell ref="A26:D26"/>
    <mergeCell ref="A37:D37"/>
    <mergeCell ref="A115:D115"/>
    <mergeCell ref="A150:C150"/>
    <mergeCell ref="A151:C151"/>
    <mergeCell ref="A128:D128"/>
    <mergeCell ref="A129:D129"/>
    <mergeCell ref="A130:D130"/>
    <mergeCell ref="A131:D131"/>
    <mergeCell ref="A132:D132"/>
    <mergeCell ref="A134:D134"/>
    <mergeCell ref="A133:D133"/>
    <mergeCell ref="A135:D135"/>
    <mergeCell ref="A126:D126"/>
  </mergeCells>
  <dataValidations xWindow="283" yWindow="464" count="12">
    <dataValidation allowBlank="1" showErrorMessage="1" promptTitle="Data odbioru" prompt="Wpisz datę" sqref="C10"/>
    <dataValidation allowBlank="1" promptTitle="Godzina obioru" prompt="Wpisz godzinę" sqref="E10:H10"/>
    <dataValidation type="list" allowBlank="1" showInputMessage="1" showErrorMessage="1" prompt="Wybierz" sqref="D11 H11">
      <formula1>"TAK, NIE"</formula1>
    </dataValidation>
    <dataValidation type="whole" allowBlank="1" showInputMessage="1" showErrorMessage="1" sqref="E138">
      <formula1>4</formula1>
      <formula2>20</formula2>
    </dataValidation>
    <dataValidation type="whole" operator="greaterThanOrEqual" allowBlank="1" showErrorMessage="1" errorTitle="Wymgagna minimalna ilość" error="Minimum 8 sztuk" promptTitle="Wybierz ilość sztuk" sqref="G135">
      <formula1>8</formula1>
    </dataValidation>
    <dataValidation type="whole" operator="greaterThanOrEqual" allowBlank="1" showInputMessage="1" showErrorMessage="1" errorTitle="Wymagana minimalna ilość" error="Minimum 1 pojemnik" sqref="G69:G73 G58:G67 G114:G126">
      <formula1>1</formula1>
    </dataValidation>
    <dataValidation type="whole" operator="greaterThanOrEqual" allowBlank="1" showInputMessage="1" showErrorMessage="1" errorTitle="Wymagana minimalna ilość" error="Minimum 4 porcje" sqref="G24:G34 G52:G55 G37:G49 G88:G95 G98:G110">
      <formula1>4</formula1>
    </dataValidation>
    <dataValidation type="whole" operator="greaterThanOrEqual" allowBlank="1" showInputMessage="1" showErrorMessage="1" errorTitle="Wymagana minimalna ilość" error="Minimum 1000ml" sqref="G14:G21">
      <formula1>1</formula1>
    </dataValidation>
    <dataValidation type="whole" operator="greaterThanOrEqual" allowBlank="1" showInputMessage="1" showErrorMessage="1" errorTitle="Wymagana minimalna ilość" error="Minimum 1 miska" sqref="G76:G85">
      <formula1>1</formula1>
    </dataValidation>
    <dataValidation type="whole" operator="greaterThanOrEqual" allowBlank="1" showInputMessage="1" showErrorMessage="1" errorTitle="Wymagana minimalna ilość" error="Minimum 4 porcje" sqref="G111">
      <formula1>1</formula1>
    </dataValidation>
    <dataValidation type="list" allowBlank="1" showInputMessage="1" showErrorMessage="1" prompt="Wybierz formę" sqref="E135:F135">
      <formula1>"mrożone, ugotowane"</formula1>
    </dataValidation>
    <dataValidation type="whole" operator="greaterThanOrEqual" allowBlank="1" showErrorMessage="1" errorTitle="Wymgagna minimalna ilość" error="Minimum 6 sztuk" promptTitle="Wybierz ilość sztuk" sqref="G129:G134">
      <formula1>6</formula1>
    </dataValidation>
  </dataValidations>
  <pageMargins left="0.70866141732283472" right="0.31496062992125984" top="1.299212598425197" bottom="0.74803149606299213" header="0.11811023622047245" footer="0.11811023622047245"/>
  <pageSetup paperSize="9" scale="84" orientation="portrait" horizontalDpi="1200" verticalDpi="1200" r:id="rId2"/>
  <headerFooter>
    <oddHeader>&amp;L&amp;G&amp;C&amp;G&amp;R&amp;G</oddHeader>
    <oddFooter xml:space="preserve">&amp;CU Stolema Sp. z o.o. Ostrzyce, ul. Droga Kaszubska 8A, 83-314 Somonino
Tel. 58 684-18-77  www.ustolema.pl  e-mail: recepcja@ustolema.pl
</oddFooter>
  </headerFooter>
  <rowBreaks count="4" manualBreakCount="4">
    <brk id="35" max="7" man="1"/>
    <brk id="74" max="7" man="1"/>
    <brk id="112" max="7" man="1"/>
    <brk id="153" max="7" man="1"/>
  </rowBreaks>
  <drawing r:id="rId3"/>
  <legacyDrawingHF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Kasia</dc:creator>
  <cp:lastModifiedBy>Recepcja</cp:lastModifiedBy>
  <cp:lastPrinted>2026-02-13T10:39:02Z</cp:lastPrinted>
  <dcterms:created xsi:type="dcterms:W3CDTF">2023-10-19T12:04:40Z</dcterms:created>
  <dcterms:modified xsi:type="dcterms:W3CDTF">2026-02-13T11:54:17Z</dcterms:modified>
</cp:coreProperties>
</file>